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43"/>
  </bookViews>
  <sheets>
    <sheet name="汇总表" sheetId="36" r:id="rId1"/>
  </sheets>
  <definedNames>
    <definedName name="_xlnm._FilterDatabase" localSheetId="0" hidden="1">汇总表!$A$3:$CTY$14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<sst xmlns="http://schemas.openxmlformats.org/spreadsheetml/2006/main" count="30" uniqueCount="24">
  <si>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2025年5月农村特困人员供养金发放汇总表</t>
  </si>
  <si>
    <t>序号</t>
  </si>
  <si>
    <t>镇办名称</t>
  </si>
  <si>
    <t>分  散</t>
  </si>
  <si>
    <t>集  中</t>
  </si>
  <si>
    <t>合计发放</t>
  </si>
  <si>
    <t>户数</t>
  </si>
  <si>
    <t>人数</t>
  </si>
  <si>
    <t>5月
供养金</t>
  </si>
  <si>
    <t>5月
电价
补贴</t>
  </si>
  <si>
    <t>金额    合计
（元）</t>
  </si>
  <si>
    <t>金额
合计
（元）</t>
  </si>
  <si>
    <t>金额
（元）</t>
  </si>
  <si>
    <t>营盘镇</t>
  </si>
  <si>
    <t>乾佑街办</t>
  </si>
  <si>
    <t>下梁镇</t>
  </si>
  <si>
    <t>小岭镇</t>
  </si>
  <si>
    <t>凤凰镇</t>
  </si>
  <si>
    <t>杏坪镇</t>
  </si>
  <si>
    <t>红岩寺镇</t>
  </si>
  <si>
    <t>曹坪镇</t>
  </si>
  <si>
    <t>瓦房口镇</t>
  </si>
  <si>
    <t>县中心
敬老院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</si>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</sst>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_Sheet1_9" xfId="51"/>
    <cellStyle name="常规 45" xfId="52"/>
    <cellStyle name="常规 10" xfId="53"/>
    <cellStyle name="常规 11" xfId="54"/>
    <cellStyle name="常规 2" xfId="55"/>
    <cellStyle name="常规_Sheet1" xfId="56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Y14"/>
  <sheetViews>
    <sheetView tabSelected="1" zoomScale="110" zoomScaleNormal="110" workbookViewId="0">
      <selection activeCell="E7" sqref="E7"/>
    </sheetView>
  </sheetViews>
  <sheetFormatPr defaultColWidth="9" defaultRowHeight="13.5"/>
  <cols>
    <col min="1" max="1" width="5.225" style="1" customWidth="1"/>
    <col min="2" max="2" width="9.625" style="5" customWidth="1"/>
    <col min="3" max="15" width="8.625" style="6" customWidth="1"/>
    <col min="16" max="16384" width="9" style="7"/>
  </cols>
  <sheetData>
    <row r="1" s="1" customFormat="1" ht="41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2" customFormat="1" ht="26.25" customHeight="1" spans="1:2573">
      <c r="A2" s="9" t="s">
        <v>1</v>
      </c>
      <c r="B2" s="9" t="s">
        <v>2</v>
      </c>
      <c r="C2" s="10" t="s">
        <v>3</v>
      </c>
      <c r="D2" s="10"/>
      <c r="E2" s="10"/>
      <c r="F2" s="10"/>
      <c r="G2" s="10"/>
      <c r="H2" s="9" t="s">
        <v>4</v>
      </c>
      <c r="I2" s="9"/>
      <c r="J2" s="9"/>
      <c r="K2" s="9"/>
      <c r="L2" s="14"/>
      <c r="M2" s="10" t="s">
        <v>5</v>
      </c>
      <c r="N2" s="9"/>
      <c r="O2" s="10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</row>
    <row r="3" s="2" customFormat="1" ht="58" customHeight="1" spans="1:2573">
      <c r="A3" s="9"/>
      <c r="B3" s="9"/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6</v>
      </c>
      <c r="I3" s="9" t="s">
        <v>7</v>
      </c>
      <c r="J3" s="9" t="s">
        <v>8</v>
      </c>
      <c r="K3" s="9" t="s">
        <v>9</v>
      </c>
      <c r="L3" s="14" t="s">
        <v>11</v>
      </c>
      <c r="M3" s="9" t="s">
        <v>6</v>
      </c>
      <c r="N3" s="9" t="s">
        <v>7</v>
      </c>
      <c r="O3" s="9" t="s">
        <v>12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</row>
    <row r="4" s="3" customFormat="1" ht="28" customHeight="1" spans="1:15">
      <c r="A4" s="11">
        <v>1</v>
      </c>
      <c r="B4" s="11" t="s">
        <v>13</v>
      </c>
      <c r="C4" s="11">
        <v>136</v>
      </c>
      <c r="D4" s="11">
        <v>138</v>
      </c>
      <c r="E4" s="11">
        <f>D4*585</f>
        <v>80730</v>
      </c>
      <c r="F4" s="11">
        <f>C4*5</f>
        <v>680</v>
      </c>
      <c r="G4" s="11">
        <f>E4+F4</f>
        <v>81410</v>
      </c>
      <c r="H4" s="11">
        <v>35</v>
      </c>
      <c r="I4" s="11">
        <v>35</v>
      </c>
      <c r="J4" s="11">
        <f>I4*585</f>
        <v>20475</v>
      </c>
      <c r="K4" s="11">
        <f>H4*5</f>
        <v>175</v>
      </c>
      <c r="L4" s="11">
        <f>J4+K4</f>
        <v>20650</v>
      </c>
      <c r="M4" s="11">
        <f>C4+H4</f>
        <v>171</v>
      </c>
      <c r="N4" s="11">
        <f>D4+I4</f>
        <v>173</v>
      </c>
      <c r="O4" s="11">
        <f>G4+L4</f>
        <v>102060</v>
      </c>
    </row>
    <row r="5" s="3" customFormat="1" ht="28" customHeight="1" spans="1:15">
      <c r="A5" s="11">
        <v>2</v>
      </c>
      <c r="B5" s="11" t="s">
        <v>14</v>
      </c>
      <c r="C5" s="11">
        <v>95</v>
      </c>
      <c r="D5" s="11">
        <v>95</v>
      </c>
      <c r="E5" s="11">
        <f t="shared" ref="E5:E14" si="0">D5*585</f>
        <v>55575</v>
      </c>
      <c r="F5" s="11">
        <f t="shared" ref="F5:F14" si="1">C5*5</f>
        <v>475</v>
      </c>
      <c r="G5" s="11">
        <f t="shared" ref="G5:G14" si="2">E5+F5</f>
        <v>56050</v>
      </c>
      <c r="H5" s="11"/>
      <c r="I5" s="11"/>
      <c r="J5" s="11"/>
      <c r="K5" s="11"/>
      <c r="L5" s="11"/>
      <c r="M5" s="11">
        <f t="shared" ref="M5:M14" si="3">C5+H5</f>
        <v>95</v>
      </c>
      <c r="N5" s="11">
        <f t="shared" ref="N5:N14" si="4">D5+I5</f>
        <v>95</v>
      </c>
      <c r="O5" s="11">
        <f t="shared" ref="O5:O14" si="5">G5+L5</f>
        <v>56050</v>
      </c>
    </row>
    <row r="6" s="3" customFormat="1" ht="28" customHeight="1" spans="1:15">
      <c r="A6" s="11">
        <v>3</v>
      </c>
      <c r="B6" s="11" t="s">
        <v>15</v>
      </c>
      <c r="C6" s="11">
        <v>161</v>
      </c>
      <c r="D6" s="11">
        <v>164</v>
      </c>
      <c r="E6" s="11">
        <f t="shared" si="0"/>
        <v>95940</v>
      </c>
      <c r="F6" s="11">
        <f t="shared" si="1"/>
        <v>805</v>
      </c>
      <c r="G6" s="11">
        <f t="shared" si="2"/>
        <v>96745</v>
      </c>
      <c r="H6" s="11">
        <v>18</v>
      </c>
      <c r="I6" s="11">
        <v>18</v>
      </c>
      <c r="J6" s="11">
        <f t="shared" ref="J5:J14" si="6">I6*585</f>
        <v>10530</v>
      </c>
      <c r="K6" s="11">
        <f t="shared" ref="K5:K14" si="7">H6*5</f>
        <v>90</v>
      </c>
      <c r="L6" s="11">
        <f t="shared" ref="L5:L14" si="8">J6+K6</f>
        <v>10620</v>
      </c>
      <c r="M6" s="11">
        <f t="shared" si="3"/>
        <v>179</v>
      </c>
      <c r="N6" s="11">
        <f t="shared" si="4"/>
        <v>182</v>
      </c>
      <c r="O6" s="11">
        <f t="shared" si="5"/>
        <v>107365</v>
      </c>
    </row>
    <row r="7" s="3" customFormat="1" ht="28" customHeight="1" spans="1:15">
      <c r="A7" s="11">
        <v>4</v>
      </c>
      <c r="B7" s="11" t="s">
        <v>16</v>
      </c>
      <c r="C7" s="11">
        <v>117</v>
      </c>
      <c r="D7" s="11">
        <v>117</v>
      </c>
      <c r="E7" s="11">
        <f t="shared" si="0"/>
        <v>68445</v>
      </c>
      <c r="F7" s="11">
        <f t="shared" si="1"/>
        <v>585</v>
      </c>
      <c r="G7" s="11">
        <f t="shared" si="2"/>
        <v>69030</v>
      </c>
      <c r="H7" s="11">
        <v>45</v>
      </c>
      <c r="I7" s="11">
        <v>45</v>
      </c>
      <c r="J7" s="11">
        <f t="shared" si="6"/>
        <v>26325</v>
      </c>
      <c r="K7" s="11">
        <f t="shared" si="7"/>
        <v>225</v>
      </c>
      <c r="L7" s="11">
        <f t="shared" si="8"/>
        <v>26550</v>
      </c>
      <c r="M7" s="11">
        <f t="shared" si="3"/>
        <v>162</v>
      </c>
      <c r="N7" s="11">
        <f t="shared" si="4"/>
        <v>162</v>
      </c>
      <c r="O7" s="11">
        <f t="shared" si="5"/>
        <v>95580</v>
      </c>
    </row>
    <row r="8" s="3" customFormat="1" ht="28" customHeight="1" spans="1:15">
      <c r="A8" s="11">
        <v>5</v>
      </c>
      <c r="B8" s="11" t="s">
        <v>17</v>
      </c>
      <c r="C8" s="11">
        <v>183</v>
      </c>
      <c r="D8" s="11">
        <v>183</v>
      </c>
      <c r="E8" s="11">
        <f t="shared" si="0"/>
        <v>107055</v>
      </c>
      <c r="F8" s="11">
        <f t="shared" si="1"/>
        <v>915</v>
      </c>
      <c r="G8" s="11">
        <f t="shared" si="2"/>
        <v>107970</v>
      </c>
      <c r="H8" s="11"/>
      <c r="I8" s="11"/>
      <c r="J8" s="11"/>
      <c r="K8" s="11"/>
      <c r="L8" s="11"/>
      <c r="M8" s="11">
        <f t="shared" si="3"/>
        <v>183</v>
      </c>
      <c r="N8" s="11">
        <f t="shared" si="4"/>
        <v>183</v>
      </c>
      <c r="O8" s="11">
        <f t="shared" si="5"/>
        <v>107970</v>
      </c>
    </row>
    <row r="9" s="3" customFormat="1" ht="28" customHeight="1" spans="1:15">
      <c r="A9" s="11">
        <v>6</v>
      </c>
      <c r="B9" s="11" t="s">
        <v>18</v>
      </c>
      <c r="C9" s="11">
        <v>308</v>
      </c>
      <c r="D9" s="11">
        <v>310</v>
      </c>
      <c r="E9" s="11">
        <f t="shared" si="0"/>
        <v>181350</v>
      </c>
      <c r="F9" s="11">
        <f t="shared" si="1"/>
        <v>1540</v>
      </c>
      <c r="G9" s="11">
        <f t="shared" si="2"/>
        <v>182890</v>
      </c>
      <c r="H9" s="11">
        <v>53</v>
      </c>
      <c r="I9" s="11">
        <v>53</v>
      </c>
      <c r="J9" s="11">
        <f t="shared" si="6"/>
        <v>31005</v>
      </c>
      <c r="K9" s="11">
        <f t="shared" si="7"/>
        <v>265</v>
      </c>
      <c r="L9" s="11">
        <f t="shared" si="8"/>
        <v>31270</v>
      </c>
      <c r="M9" s="11">
        <f t="shared" si="3"/>
        <v>361</v>
      </c>
      <c r="N9" s="11">
        <f t="shared" si="4"/>
        <v>363</v>
      </c>
      <c r="O9" s="11">
        <f t="shared" si="5"/>
        <v>214160</v>
      </c>
    </row>
    <row r="10" s="3" customFormat="1" ht="28" customHeight="1" spans="1:15">
      <c r="A10" s="11">
        <v>7</v>
      </c>
      <c r="B10" s="11" t="s">
        <v>19</v>
      </c>
      <c r="C10" s="11">
        <v>126</v>
      </c>
      <c r="D10" s="11">
        <v>126</v>
      </c>
      <c r="E10" s="11">
        <f t="shared" si="0"/>
        <v>73710</v>
      </c>
      <c r="F10" s="11">
        <f t="shared" si="1"/>
        <v>630</v>
      </c>
      <c r="G10" s="11">
        <f t="shared" si="2"/>
        <v>74340</v>
      </c>
      <c r="H10" s="11">
        <v>17</v>
      </c>
      <c r="I10" s="11">
        <v>17</v>
      </c>
      <c r="J10" s="11">
        <f t="shared" si="6"/>
        <v>9945</v>
      </c>
      <c r="K10" s="11">
        <f t="shared" si="7"/>
        <v>85</v>
      </c>
      <c r="L10" s="11">
        <f t="shared" si="8"/>
        <v>10030</v>
      </c>
      <c r="M10" s="11">
        <f t="shared" si="3"/>
        <v>143</v>
      </c>
      <c r="N10" s="11">
        <f t="shared" si="4"/>
        <v>143</v>
      </c>
      <c r="O10" s="11">
        <f t="shared" si="5"/>
        <v>84370</v>
      </c>
    </row>
    <row r="11" s="3" customFormat="1" ht="28" customHeight="1" spans="1:15">
      <c r="A11" s="11">
        <v>8</v>
      </c>
      <c r="B11" s="11" t="s">
        <v>20</v>
      </c>
      <c r="C11" s="11">
        <v>190</v>
      </c>
      <c r="D11" s="11">
        <v>192</v>
      </c>
      <c r="E11" s="11">
        <f t="shared" si="0"/>
        <v>112320</v>
      </c>
      <c r="F11" s="11">
        <f t="shared" si="1"/>
        <v>950</v>
      </c>
      <c r="G11" s="11">
        <f t="shared" si="2"/>
        <v>113270</v>
      </c>
      <c r="H11" s="11">
        <v>81</v>
      </c>
      <c r="I11" s="11">
        <v>81</v>
      </c>
      <c r="J11" s="11">
        <f t="shared" si="6"/>
        <v>47385</v>
      </c>
      <c r="K11" s="11">
        <f t="shared" si="7"/>
        <v>405</v>
      </c>
      <c r="L11" s="11">
        <f t="shared" si="8"/>
        <v>47790</v>
      </c>
      <c r="M11" s="11">
        <f t="shared" si="3"/>
        <v>271</v>
      </c>
      <c r="N11" s="11">
        <f t="shared" si="4"/>
        <v>273</v>
      </c>
      <c r="O11" s="11">
        <f t="shared" si="5"/>
        <v>161060</v>
      </c>
    </row>
    <row r="12" s="3" customFormat="1" ht="28" customHeight="1" spans="1:15">
      <c r="A12" s="11">
        <v>9</v>
      </c>
      <c r="B12" s="11" t="s">
        <v>21</v>
      </c>
      <c r="C12" s="11">
        <v>178</v>
      </c>
      <c r="D12" s="11">
        <v>179</v>
      </c>
      <c r="E12" s="11">
        <f t="shared" si="0"/>
        <v>104715</v>
      </c>
      <c r="F12" s="11">
        <f t="shared" si="1"/>
        <v>890</v>
      </c>
      <c r="G12" s="11">
        <f t="shared" si="2"/>
        <v>105605</v>
      </c>
      <c r="H12" s="11"/>
      <c r="I12" s="11"/>
      <c r="J12" s="11"/>
      <c r="K12" s="11"/>
      <c r="L12" s="11"/>
      <c r="M12" s="11">
        <f t="shared" si="3"/>
        <v>178</v>
      </c>
      <c r="N12" s="11">
        <f t="shared" si="4"/>
        <v>179</v>
      </c>
      <c r="O12" s="11">
        <f t="shared" si="5"/>
        <v>105605</v>
      </c>
    </row>
    <row r="13" s="3" customFormat="1" ht="33" customHeight="1" spans="1:15">
      <c r="A13" s="11">
        <v>10</v>
      </c>
      <c r="B13" s="12" t="s">
        <v>22</v>
      </c>
      <c r="C13" s="11"/>
      <c r="D13" s="11"/>
      <c r="E13" s="13"/>
      <c r="F13" s="13"/>
      <c r="G13" s="11"/>
      <c r="H13" s="11">
        <v>84</v>
      </c>
      <c r="I13" s="11">
        <v>84</v>
      </c>
      <c r="J13" s="11">
        <f t="shared" si="6"/>
        <v>49140</v>
      </c>
      <c r="K13" s="11">
        <f t="shared" si="7"/>
        <v>420</v>
      </c>
      <c r="L13" s="11">
        <f t="shared" si="8"/>
        <v>49560</v>
      </c>
      <c r="M13" s="11">
        <f t="shared" si="3"/>
        <v>84</v>
      </c>
      <c r="N13" s="11">
        <f t="shared" si="4"/>
        <v>84</v>
      </c>
      <c r="O13" s="11">
        <f t="shared" si="5"/>
        <v>49560</v>
      </c>
    </row>
    <row r="14" s="4" customFormat="1" ht="28" customHeight="1" spans="1:15">
      <c r="A14" s="11" t="s">
        <v>23</v>
      </c>
      <c r="B14" s="11"/>
      <c r="C14" s="11">
        <f t="shared" ref="C14:O14" si="9">SUM(C4:C13)</f>
        <v>1494</v>
      </c>
      <c r="D14" s="11">
        <f t="shared" si="9"/>
        <v>1504</v>
      </c>
      <c r="E14" s="11">
        <f t="shared" si="9"/>
        <v>879840</v>
      </c>
      <c r="F14" s="11">
        <f t="shared" si="9"/>
        <v>7470</v>
      </c>
      <c r="G14" s="11">
        <f t="shared" si="9"/>
        <v>887310</v>
      </c>
      <c r="H14" s="11">
        <f t="shared" si="9"/>
        <v>333</v>
      </c>
      <c r="I14" s="11">
        <f t="shared" si="9"/>
        <v>333</v>
      </c>
      <c r="J14" s="11">
        <f t="shared" si="9"/>
        <v>194805</v>
      </c>
      <c r="K14" s="11">
        <f t="shared" si="9"/>
        <v>1665</v>
      </c>
      <c r="L14" s="11">
        <f t="shared" si="9"/>
        <v>196470</v>
      </c>
      <c r="M14" s="11">
        <f t="shared" si="9"/>
        <v>1827</v>
      </c>
      <c r="N14" s="11">
        <f t="shared" si="9"/>
        <v>1837</v>
      </c>
      <c r="O14" s="11">
        <f t="shared" si="9"/>
        <v>1083780</v>
      </c>
    </row>
  </sheetData>
  <mergeCells count="7">
    <mergeCell ref="A1:O1"/>
    <mergeCell ref="C2:G2"/>
    <mergeCell ref="H2:L2"/>
    <mergeCell ref="M2:O2"/>
    <mergeCell ref="A14:B14"/>
    <mergeCell ref="A2:A3"/>
    <mergeCell ref="B2:B3"/>
  </mergeCells>
  <pageMargins left="0.629166666666667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但家强</cp:lastModifiedBy>
  <cp:revision>1</cp:revision>
  <dcterms:created xsi:type="dcterms:W3CDTF">2015-12-13T06:12:00Z</dcterms:created>
  <cp:lastPrinted>2019-07-23T09:42:00Z</cp:lastPrinted>
  <dcterms:modified xsi:type="dcterms:W3CDTF">2025-06-06T00:40:29Z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B9EDF5C8CB4A44679FA5E858ADCFB50E_13</vt:lpwstr>
  </property>
</Properties>
</file>