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3" activeTab="13"/>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'表15-部门整体支出绩效目标表'!$A$1:$H$33</definedName>
  </definedNames>
  <calcPr calcId="144525"/>
</workbook>
</file>

<file path=xl/sharedStrings.xml><?xml version="1.0" encoding="utf-8"?>
<sst xmlns="http://schemas.openxmlformats.org/spreadsheetml/2006/main" count="999" uniqueCount="451">
  <si>
    <t>2020年部门综合预算公开报表</t>
  </si>
  <si>
    <t xml:space="preserve">                    部门名称：中国共产党柞水县委员会办公室</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</si>
  <si>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</si>
  <si>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</si>
  <si>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</si>
  <si>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</si>
  <si>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</si>
  <si>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</si>
  <si>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</si>
  <si>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</si>
  <si>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</si>
  <si>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</si>
  <si>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</si>
  <si>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</si>
  <si>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</si>
  <si>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</si>
  <si>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</si>
  <si>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</si>
  <si>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</si>
  <si>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</si>
  <si>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</si>
  <si>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</si>
  <si>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</si>
  <si>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</si>
  <si>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</si>
  <si>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</si>
  <si>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</si>
  <si>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</si>
  <si>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 xml:space="preserve">是 </t>
  </si>
  <si>
    <t>本部门无综合预算政府性基金收支</t>
  </si>
  <si>
    <t>表10</t>
  </si>
  <si>
    <t>2020年部门综合预算专项业务经费支出表</t>
  </si>
  <si>
    <t>表11</t>
  </si>
  <si>
    <t>2020年部门综合预算财政拨款上年结转资金支出表</t>
  </si>
  <si>
    <t>本部门无综合预算财政拨款上年结转资金支出</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</si>
  <si>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</si>
  <si>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</si>
  <si>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</si>
  <si>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</si>
  <si>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</si>
  <si>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</si>
  <si>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</si>
  <si>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</si>
  <si>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</si>
  <si>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</si>
  <si>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</si>
  <si>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</si>
  <si>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</si>
  <si>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</si>
  <si>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</si>
  <si>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</si>
  <si>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</si>
  <si>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</si>
  <si>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</si>
  <si>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</si>
  <si>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</si>
  <si>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</si>
  <si>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</si>
  <si>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</si>
  <si>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</si>
  <si>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</si>
  <si>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</si>
  <si>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</si>
  <si>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</si>
  <si>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</si>
  <si>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</si>
  <si>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</si>
  <si>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</si>
  <si>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</si>
  <si>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</si>
  <si>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</si>
  <si>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</si>
  <si>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</si>
  <si>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</si>
  <si>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</si>
  <si>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</si>
  <si>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</si>
  <si>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</si>
  <si>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</si>
  <si>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</si>
  <si>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</si>
  <si>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</si>
  <si>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</si>
  <si>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</si>
  <si>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</si>
  <si>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</si>
  <si>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</si>
  <si>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</si>
  <si>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</si>
  <si>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</si>
  <si>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</si>
  <si>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</si>
  <si>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</si>
  <si>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</si>
  <si>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</si>
  <si>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</si>
  <si>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</si>
  <si>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</si>
  <si>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</si>
  <si>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</si>
  <si>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</si>
  <si>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</si>
  <si>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</si>
  <si>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</si>
  <si>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</si>
  <si>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</si>
  <si>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</si>
  <si>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</si>
  <si>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</si>
  <si>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</si>
  <si>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</si>
  <si>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</si>
  <si>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</si>
  <si>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</si>
  <si>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</si>
  <si>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</si>
  <si>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</si>
  <si>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</si>
  <si>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</si>
  <si>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</si>
  <si>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</si>
  <si>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</si>
  <si>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</si>
  <si>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</si>
  <si>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</si>
  <si>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</si>
  <si>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</si>
  <si>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</si>
  <si>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</si>
  <si>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</si>
  <si>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</si>
  <si>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</si>
  <si>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</si>
  <si>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</si>
  <si>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</si>
  <si>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</si>
  <si>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</si>
  <si>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</si>
  <si>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</si>
  <si>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</si>
  <si>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</si>
  <si>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</si>
  <si>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</si>
  <si>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</si>
  <si>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</si>
  <si>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</si>
  <si>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</si>
  <si>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</si>
  <si>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</si>
  <si>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</si>
  <si>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</si>
  <si>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中国共产党柞水县委员会办公室</t>
  </si>
  <si>
    <t>柞水县关心下一代工作委员会办公室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</si>
  <si>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</si>
  <si>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</si>
  <si>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</si>
  <si>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</si>
  <si>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</si>
  <si>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</si>
  <si>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</si>
  <si>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</si>
  <si>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</si>
  <si>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</si>
  <si>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</si>
  <si>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</si>
  <si>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</si>
  <si>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</si>
  <si>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</si>
  <si>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 xml:space="preserve">    党委办公厅（室）及相关机构事务</t>
  </si>
  <si>
    <t xml:space="preserve">         行政运行</t>
  </si>
  <si>
    <t xml:space="preserve">         其他党委办公厅（室）及相关机构事务支出</t>
  </si>
  <si>
    <t>教育支出</t>
  </si>
  <si>
    <t xml:space="preserve">    进修及培训</t>
  </si>
  <si>
    <t xml:space="preserve">        培训支出</t>
  </si>
  <si>
    <t>社会保障和就业支出</t>
  </si>
  <si>
    <t xml:space="preserve">    行政事业单位离退休</t>
  </si>
  <si>
    <t xml:space="preserve">        机关事业单位基本养老保险缴费支出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</si>
  <si>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</si>
  <si>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</si>
  <si>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</si>
  <si>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</si>
  <si>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</si>
  <si>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</si>
  <si>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</si>
  <si>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住房改革支出</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</si>
  <si>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</si>
  <si>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</si>
  <si>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</si>
  <si>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</si>
  <si>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</si>
  <si>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</si>
  <si>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工资福利支出</t>
  </si>
  <si>
    <t xml:space="preserve">    基本工资</t>
  </si>
  <si>
    <t>工资奖金津补贴</t>
  </si>
  <si>
    <t xml:space="preserve">    津贴补贴</t>
  </si>
  <si>
    <t xml:space="preserve">    奖金</t>
  </si>
  <si>
    <t xml:space="preserve">    绩效工资</t>
  </si>
  <si>
    <t>其他工资福利支出</t>
  </si>
  <si>
    <t xml:space="preserve">    机关事业单位基本养老保险缴费</t>
  </si>
  <si>
    <t>社会保障缴费</t>
  </si>
  <si>
    <t xml:space="preserve">    职工基本医疗保险缴费</t>
  </si>
  <si>
    <t xml:space="preserve">    其他社会保障缴费</t>
  </si>
  <si>
    <t xml:space="preserve">    住房公积金</t>
  </si>
  <si>
    <t>住房公积金</t>
  </si>
  <si>
    <t xml:space="preserve">    其他工资福利支出</t>
  </si>
  <si>
    <t>商品和服务支出</t>
  </si>
  <si>
    <t xml:space="preserve">    办公费</t>
  </si>
  <si>
    <t>办公经费</t>
  </si>
  <si>
    <t xml:space="preserve">    印刷费</t>
  </si>
  <si>
    <t xml:space="preserve">    水费</t>
  </si>
  <si>
    <t xml:space="preserve">    邮电费</t>
  </si>
  <si>
    <t xml:space="preserve">    邮费费</t>
  </si>
  <si>
    <t xml:space="preserve">    差旅费</t>
  </si>
  <si>
    <t xml:space="preserve">    维修（护）费</t>
  </si>
  <si>
    <t>维修（护）费</t>
  </si>
  <si>
    <t xml:space="preserve">    租赁费</t>
  </si>
  <si>
    <t xml:space="preserve">    会议费</t>
  </si>
  <si>
    <t>会议费</t>
  </si>
  <si>
    <t xml:space="preserve">    培训费</t>
  </si>
  <si>
    <t>培训费</t>
  </si>
  <si>
    <t xml:space="preserve">    公务接待费</t>
  </si>
  <si>
    <t>公务接待费</t>
  </si>
  <si>
    <t xml:space="preserve">    公务用车运行维护费</t>
  </si>
  <si>
    <t>公务用车运行维护费</t>
  </si>
  <si>
    <t xml:space="preserve">    其他交通费用</t>
  </si>
  <si>
    <t>其他商品和服务支出</t>
  </si>
  <si>
    <t xml:space="preserve">    其他商品和服务支出</t>
  </si>
  <si>
    <t>资本性支出</t>
  </si>
  <si>
    <t xml:space="preserve">    办公设备购置</t>
  </si>
  <si>
    <t>设备购置</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</si>
  <si>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</si>
  <si>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</si>
  <si>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</si>
  <si>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</si>
  <si>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</si>
  <si>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</si>
  <si>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</si>
  <si>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</si>
  <si>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</si>
  <si>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</si>
  <si>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</si>
  <si>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</si>
  <si>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</si>
  <si>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</si>
  <si>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</si>
  <si>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</si>
  <si>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</si>
  <si>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</si>
  <si>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</si>
  <si>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</si>
  <si>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</si>
  <si>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</si>
  <si>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</si>
  <si>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</si>
  <si>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</si>
  <si>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</si>
  <si>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</si>
  <si>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</si>
  <si>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</si>
  <si>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</si>
  <si>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</si>
  <si>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</si>
  <si>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</si>
  <si>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</si>
  <si>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</si>
  <si>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</si>
  <si>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</si>
  <si>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</si>
  <si>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</si>
  <si>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</si>
  <si>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</si>
  <si>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</si>
  <si>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</si>
  <si>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</si>
  <si>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</si>
  <si>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</si>
  <si>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</si>
  <si>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</si>
  <si>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</si>
  <si>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</si>
  <si>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</si>
  <si>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</si>
  <si>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121</t>
  </si>
  <si>
    <t>中共柞水县委员会办公室</t>
  </si>
  <si>
    <t>　　121001</t>
  </si>
  <si>
    <t>　　中共柞水县委员会办公室</t>
  </si>
  <si>
    <t>　　　　</t>
  </si>
  <si>
    <t>　　　　专用项目</t>
  </si>
  <si>
    <t>　　　　　　</t>
  </si>
  <si>
    <t>　　　　　　机要保密工作经费及纪检监察专项经费</t>
  </si>
  <si>
    <t>　　　　　　舆情网络及应急通讯费</t>
  </si>
  <si>
    <t>　　121002</t>
  </si>
  <si>
    <t>　　柞水县关心下一代工作委员会办公室</t>
  </si>
  <si>
    <t>　　　　　　五老志愿者队伍建设及关心下一代工作经费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</si>
  <si>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</si>
  <si>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</si>
  <si>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</si>
  <si>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</si>
  <si>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</si>
  <si>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</si>
  <si>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</si>
  <si>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</si>
  <si>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</si>
  <si>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</si>
  <si>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</si>
  <si>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</si>
  <si>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</si>
  <si>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</si>
  <si>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</si>
  <si>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</si>
  <si>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</si>
  <si>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</si>
  <si>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</si>
  <si>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</si>
  <si>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</si>
  <si>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</si>
  <si>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</si>
  <si>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</si>
  <si>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</si>
  <si>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</si>
  <si>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</si>
  <si>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t>
  </si>
  <si>
    <t>31</t>
  </si>
  <si>
    <t>99</t>
  </si>
  <si>
    <t xml:space="preserve">　　　　 </t>
  </si>
  <si>
    <t>　　　　机要保密工作经费及纪检监察专项经费</t>
  </si>
  <si>
    <t>小型计算机</t>
  </si>
  <si>
    <t xml:space="preserve"> </t>
  </si>
  <si>
    <t>联想</t>
  </si>
  <si>
    <t>310</t>
  </si>
  <si>
    <t>02</t>
  </si>
  <si>
    <t>503</t>
  </si>
  <si>
    <t>06</t>
  </si>
  <si>
    <t>6</t>
  </si>
  <si>
    <t>　　　　舆情网络及应急通讯费</t>
  </si>
  <si>
    <t>计算机设备和软件租赁服务</t>
  </si>
  <si>
    <t>302</t>
  </si>
  <si>
    <t>14</t>
  </si>
  <si>
    <t>502</t>
  </si>
  <si>
    <t>01</t>
  </si>
  <si>
    <t>9</t>
  </si>
  <si>
    <t>　　　　五老志愿者队伍建设及关心下一代工作经费</t>
  </si>
  <si>
    <t>复印机</t>
  </si>
  <si>
    <t>购买打印机、复印机</t>
  </si>
  <si>
    <t>epson</t>
  </si>
  <si>
    <t>505</t>
  </si>
  <si>
    <t>其他纸制品</t>
  </si>
  <si>
    <t>打印、复印</t>
  </si>
  <si>
    <t>A4</t>
  </si>
  <si>
    <t>2020年部门综合预算一般公共预算拨款“三公”经费及会议费、培训费支出预算表（不含上年结转）</t>
  </si>
  <si>
    <t>2019年</t>
  </si>
  <si>
    <t>2020年</t>
  </si>
  <si>
    <t>增减变化情况</t>
  </si>
  <si>
    <t>一般公共预算拨款安排的“三公”经费预算</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</si>
  <si>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</si>
  <si>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</si>
  <si>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</si>
  <si>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</si>
  <si>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</si>
  <si>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</si>
  <si>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</si>
  <si>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</si>
  <si>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</si>
  <si>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</si>
  <si>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</si>
  <si>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</si>
  <si>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目标1：网络舆情的维护，机要局应急通讯系统的维护；
 目标2：保证各镇办、部门机要文件的传递、日常工作的正常运转，保证纪检监察工作的顺利开展；                                                            目标3：关心下一代日常工作，青少年思想道德建设工作的指导，五老志愿服务工作。</t>
  </si>
  <si>
    <t>绩
效
指
标</t>
  </si>
  <si>
    <t>一级
指标</t>
  </si>
  <si>
    <t>二级指标</t>
  </si>
  <si>
    <t>指标内容</t>
  </si>
  <si>
    <t>指标值</t>
  </si>
  <si>
    <t>产
出
指
标</t>
  </si>
  <si>
    <t>数量指标</t>
  </si>
  <si>
    <t xml:space="preserve"> 指标1：网络舆情的租赁和维护，机要局应急通讯系统的维护；</t>
  </si>
  <si>
    <t>1次，租赁费7.8万，应急通讯费维护0.2万</t>
  </si>
  <si>
    <t>指标2：机要保密工作的日常运转和纪检监察工作的正常运转；</t>
  </si>
  <si>
    <t xml:space="preserve"> 指标3：关心下一代日常工作，青少年思想道德建设工作的指导，五老志愿服务工作。</t>
  </si>
  <si>
    <t>至少5次</t>
  </si>
  <si>
    <t>质量指标</t>
  </si>
  <si>
    <t xml:space="preserve"> 指标1：网络、媒体等反映柞水的各种舆情报道，机要局应急通讯系统的维护；</t>
  </si>
  <si>
    <t>按统一标准执行</t>
  </si>
  <si>
    <t xml:space="preserve"> 指标2：保证机要保密和纪检监察日常工作正常运转，加强密码电报的办理和管理；</t>
  </si>
  <si>
    <t>完成100%</t>
  </si>
  <si>
    <t>指标3：创建五好关工委，为青少年的成长成才提供支持，开展五老关爱行动。</t>
  </si>
  <si>
    <t>创建五好关工委，按规定时限完成</t>
  </si>
  <si>
    <t>时效指标</t>
  </si>
  <si>
    <t>指标1：按年度执行到位；</t>
  </si>
  <si>
    <t>指标2：年度内正常运转；</t>
  </si>
  <si>
    <t xml:space="preserve"> 指标3：创建五好关工委，为青少年的成长成才提供支持。</t>
  </si>
  <si>
    <t>按规定时限完成</t>
  </si>
  <si>
    <t>成本指标</t>
  </si>
  <si>
    <t>无</t>
  </si>
  <si>
    <t>效益指标</t>
  </si>
  <si>
    <t>经济效益指标</t>
  </si>
  <si>
    <t>社会效益
指标</t>
  </si>
  <si>
    <t xml:space="preserve"> 指标1：使政府成为了解民情民意的窗口；</t>
  </si>
  <si>
    <t>群众满意度达98%</t>
  </si>
  <si>
    <t xml:space="preserve"> 指标2：确保机要通讯无失密丢损事故和延误差错，确保纪检检查履清干部队伍；</t>
  </si>
  <si>
    <t>完成98%</t>
  </si>
  <si>
    <t>指标3：为青少年的成长成才提供支持。</t>
  </si>
  <si>
    <t>生态效益
指标</t>
  </si>
  <si>
    <t xml:space="preserve"> 无</t>
  </si>
  <si>
    <t>可持续影响
指标</t>
  </si>
  <si>
    <t>满意度指标</t>
  </si>
  <si>
    <t>服务对象
满意度指标</t>
  </si>
  <si>
    <t>指标1：参与群众活动得到好评；</t>
  </si>
  <si>
    <t>≥98%</t>
  </si>
  <si>
    <t>指标2：机要保密工作年度考核和纪检工作年度考核；</t>
  </si>
  <si>
    <t xml:space="preserve"> 指标3：关心下一代年度工作考核，“五老”志愿者服务满意</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</si>
  <si>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</si>
  <si>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</si>
  <si>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</si>
  <si>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</si>
  <si>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</si>
  <si>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</si>
  <si>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</si>
  <si>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</si>
  <si>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</si>
  <si>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</si>
  <si>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保障单位职工工资福利及社会保障支出</t>
  </si>
  <si>
    <t>任务2</t>
  </si>
  <si>
    <t>开展日常办公，机关正常有序运转</t>
  </si>
  <si>
    <t>任务3</t>
  </si>
  <si>
    <t>开展专项工作，保障机要、纪检、关心下一代工作顺利开展</t>
  </si>
  <si>
    <t>金额合计</t>
  </si>
  <si>
    <t>年度
总体
目标</t>
  </si>
  <si>
    <t xml:space="preserve">
目标1：保障人员经费充足，职工工资足额发放；
 目标2：保障办公室及县委工作整体高效运转；                                                            目标3：保障机要、纪检、关心下一代工作顺利开展。</t>
  </si>
  <si>
    <t>年
度
绩
效
指
标</t>
  </si>
  <si>
    <t>一级指标</t>
  </si>
  <si>
    <t>产出指标</t>
  </si>
  <si>
    <t xml:space="preserve">  指标1：保障职工工资正常开支及社会保障支出</t>
  </si>
  <si>
    <t>34位在职职工</t>
  </si>
  <si>
    <t>指标2：保障办公室基本运转；</t>
  </si>
  <si>
    <t>9个股室的差旅及日常办公费用</t>
  </si>
  <si>
    <t>指标3： 机要保密工作的日常运转和纪检监察工作的正常运转；</t>
  </si>
  <si>
    <t>122个县级单位，9个镇办81个村和社区</t>
  </si>
  <si>
    <t xml:space="preserve">  指标1：按时足额的发放工资及交纳社会保障缴费</t>
  </si>
  <si>
    <t>按规定时限100%完成</t>
  </si>
  <si>
    <t xml:space="preserve">  指标2：合理开支日常办公费用</t>
  </si>
  <si>
    <t>按要求完成</t>
  </si>
  <si>
    <t>指标3：使领导干部职工更加廉洁高效履职，机要通讯正常运转</t>
  </si>
  <si>
    <t>指标3：及时发放率</t>
  </si>
  <si>
    <t>经济效益
指标</t>
  </si>
  <si>
    <t xml:space="preserve"> 指标1：使县委成为了解民情民意的窗口；</t>
  </si>
  <si>
    <t>推进社会整体向前发展</t>
  </si>
  <si>
    <t>满意度
指标</t>
  </si>
  <si>
    <t>备注：1、年度绩效指标可选择填写。2、部门应公开本部门整体预算绩效。3、市县根据本级部门预算绩效管理工作推进情况，统一部署，积极推进。</t>
  </si>
  <si>
    <t xml:space="preserve">
 目标1：网络舆情的维护，机要局应急通讯系统的维护；
 目标2：保证各镇办、部门机要文件的传递、日常工作的正常运转，保证纪检监察工作的顺利开展；                                                                 目标3：关心下一代日常工作，青少年思想道德建设工作的指导，五老志愿服务工作。</t>
  </si>
  <si>
    <t>效
益
指
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</si>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</sst>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0.0000"/>
    <numFmt numFmtId="177" formatCode="&quot;￥&quot;* _-#,##0.00;&quot;￥&quot;* \-#,##0.00;&quot;￥&quot;* _-&quot;-&quot;??;@"/>
    <numFmt numFmtId="178" formatCode="* #,##0;* \-#,##0;* &quot;-&quot;;@"/>
    <numFmt numFmtId="179" formatCode="* #,##0.00;* \-#,##0.00;* &quot;-&quot;??;@"/>
    <numFmt numFmtId="180" formatCode="&quot;￥&quot;* _-#,##0;&quot;￥&quot;* \-#,##0;&quot;￥&quot;* _-&quot;-&quot;;@"/>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Verdana"/>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0"/>
      <name val="Arial"/>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sz val="11"/>
      <name val="宋体"/>
      <charset val="134"/>
    </font>
    <font>
      <b/>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180" fontId="20" fillId="0" borderId="0" applyFont="0" applyFill="0" applyBorder="0" applyAlignment="0" applyProtection="0"/>
    <xf numFmtId="0" fontId="16" fillId="20" borderId="0" applyNumberFormat="0" applyBorder="0" applyAlignment="0" applyProtection="0">
      <alignment vertical="center"/>
    </xf>
    <xf numFmtId="0" fontId="33" fillId="18" borderId="24" applyNumberFormat="0" applyAlignment="0" applyProtection="0">
      <alignment vertical="center"/>
    </xf>
    <xf numFmtId="177" fontId="20" fillId="0" borderId="0" applyFont="0" applyFill="0" applyBorder="0" applyAlignment="0" applyProtection="0"/>
    <xf numFmtId="178" fontId="20" fillId="0" borderId="0" applyFont="0" applyFill="0" applyBorder="0" applyAlignment="0" applyProtection="0"/>
    <xf numFmtId="0" fontId="16" fillId="7" borderId="0" applyNumberFormat="0" applyBorder="0" applyAlignment="0" applyProtection="0">
      <alignment vertical="center"/>
    </xf>
    <xf numFmtId="0" fontId="24" fillId="8" borderId="0" applyNumberFormat="0" applyBorder="0" applyAlignment="0" applyProtection="0">
      <alignment vertical="center"/>
    </xf>
    <xf numFmtId="179" fontId="20" fillId="0" borderId="0" applyFont="0" applyFill="0" applyBorder="0" applyAlignment="0" applyProtection="0"/>
    <xf numFmtId="0" fontId="25" fillId="17"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xf numFmtId="0" fontId="23" fillId="0" borderId="0" applyNumberFormat="0" applyFill="0" applyBorder="0" applyAlignment="0" applyProtection="0">
      <alignment vertical="center"/>
    </xf>
    <xf numFmtId="0" fontId="28" fillId="13" borderId="21"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5" fillId="0" borderId="0">
      <alignment vertical="center"/>
    </xf>
    <xf numFmtId="0" fontId="27" fillId="0" borderId="19" applyNumberFormat="0" applyFill="0" applyAlignment="0" applyProtection="0">
      <alignment vertical="center"/>
    </xf>
    <xf numFmtId="0" fontId="36" fillId="0" borderId="0">
      <alignment vertical="center"/>
    </xf>
    <xf numFmtId="0" fontId="18" fillId="0" borderId="19" applyNumberFormat="0" applyFill="0" applyAlignment="0" applyProtection="0">
      <alignment vertical="center"/>
    </xf>
    <xf numFmtId="0" fontId="25" fillId="16" borderId="0" applyNumberFormat="0" applyBorder="0" applyAlignment="0" applyProtection="0">
      <alignment vertical="center"/>
    </xf>
    <xf numFmtId="0" fontId="22" fillId="0" borderId="23" applyNumberFormat="0" applyFill="0" applyAlignment="0" applyProtection="0">
      <alignment vertical="center"/>
    </xf>
    <xf numFmtId="0" fontId="25" fillId="26" borderId="0" applyNumberFormat="0" applyBorder="0" applyAlignment="0" applyProtection="0">
      <alignment vertical="center"/>
    </xf>
    <xf numFmtId="0" fontId="26" fillId="12" borderId="20" applyNumberFormat="0" applyAlignment="0" applyProtection="0">
      <alignment vertical="center"/>
    </xf>
    <xf numFmtId="0" fontId="37" fillId="12" borderId="24" applyNumberFormat="0" applyAlignment="0" applyProtection="0">
      <alignment vertical="center"/>
    </xf>
    <xf numFmtId="0" fontId="17" fillId="6" borderId="18" applyNumberFormat="0" applyAlignment="0" applyProtection="0">
      <alignment vertical="center"/>
    </xf>
    <xf numFmtId="0" fontId="16" fillId="30" borderId="0" applyNumberFormat="0" applyBorder="0" applyAlignment="0" applyProtection="0">
      <alignment vertical="center"/>
    </xf>
    <xf numFmtId="0" fontId="25" fillId="11" borderId="0" applyNumberFormat="0" applyBorder="0" applyAlignment="0" applyProtection="0">
      <alignment vertical="center"/>
    </xf>
    <xf numFmtId="0" fontId="35" fillId="0" borderId="25" applyNumberFormat="0" applyFill="0" applyAlignment="0" applyProtection="0">
      <alignment vertical="center"/>
    </xf>
    <xf numFmtId="0" fontId="29" fillId="0" borderId="22" applyNumberFormat="0" applyFill="0" applyAlignment="0" applyProtection="0">
      <alignment vertical="center"/>
    </xf>
    <xf numFmtId="0" fontId="34" fillId="19" borderId="0" applyNumberFormat="0" applyBorder="0" applyAlignment="0" applyProtection="0">
      <alignment vertical="center"/>
    </xf>
    <xf numFmtId="0" fontId="32" fillId="15" borderId="0" applyNumberFormat="0" applyBorder="0" applyAlignment="0" applyProtection="0">
      <alignment vertical="center"/>
    </xf>
    <xf numFmtId="0" fontId="16" fillId="23" borderId="0" applyNumberFormat="0" applyBorder="0" applyAlignment="0" applyProtection="0">
      <alignment vertical="center"/>
    </xf>
    <xf numFmtId="0" fontId="25" fillId="10"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4" borderId="0" applyNumberFormat="0" applyBorder="0" applyAlignment="0" applyProtection="0">
      <alignment vertical="center"/>
    </xf>
    <xf numFmtId="0" fontId="25" fillId="14" borderId="0" applyNumberFormat="0" applyBorder="0" applyAlignment="0" applyProtection="0">
      <alignment vertical="center"/>
    </xf>
    <xf numFmtId="0" fontId="5" fillId="0" borderId="0">
      <alignment vertical="center"/>
    </xf>
    <xf numFmtId="0" fontId="25" fillId="9" borderId="0" applyNumberFormat="0" applyBorder="0" applyAlignment="0" applyProtection="0">
      <alignment vertical="center"/>
    </xf>
    <xf numFmtId="0" fontId="16" fillId="27" borderId="0" applyNumberFormat="0" applyBorder="0" applyAlignment="0" applyProtection="0">
      <alignment vertical="center"/>
    </xf>
    <xf numFmtId="0" fontId="16" fillId="3" borderId="0" applyNumberFormat="0" applyBorder="0" applyAlignment="0" applyProtection="0">
      <alignment vertical="center"/>
    </xf>
    <xf numFmtId="0" fontId="25" fillId="22" borderId="0" applyNumberFormat="0" applyBorder="0" applyAlignment="0" applyProtection="0">
      <alignment vertical="center"/>
    </xf>
    <xf numFmtId="0" fontId="16" fillId="24"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6" fillId="33" borderId="0" applyNumberFormat="0" applyBorder="0" applyAlignment="0" applyProtection="0">
      <alignment vertical="center"/>
    </xf>
    <xf numFmtId="0" fontId="25" fillId="25" borderId="0" applyNumberFormat="0" applyBorder="0" applyAlignment="0" applyProtection="0">
      <alignment vertical="center"/>
    </xf>
    <xf numFmtId="0" fontId="1" fillId="0" borderId="0"/>
    <xf numFmtId="0" fontId="16" fillId="0" borderId="0">
      <alignment vertical="center"/>
    </xf>
    <xf numFmtId="0" fontId="1" fillId="0" borderId="0">
      <alignment vertical="center"/>
    </xf>
  </cellStyleXfs>
  <cellXfs count="171">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9" fontId="1" fillId="0" borderId="5" xfId="54" applyNumberFormat="1" applyBorder="1" applyAlignment="1">
      <alignment horizontal="left" vertical="center" wrapText="1"/>
    </xf>
    <xf numFmtId="9" fontId="1" fillId="0" borderId="5" xfId="54" applyNumberFormat="1" applyBorder="1" applyAlignment="1">
      <alignment horizontal="center" vertical="center" wrapText="1"/>
    </xf>
    <xf numFmtId="0" fontId="6" fillId="0" borderId="0" xfId="54" applyNumberFormat="1" applyFont="1" applyFill="1" applyAlignment="1">
      <alignment horizontal="center"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center" wrapText="1"/>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8" xfId="54" applyFont="1" applyBorder="1" applyAlignment="1">
      <alignment horizontal="center" vertical="center" wrapText="1"/>
    </xf>
    <xf numFmtId="0" fontId="1" fillId="0" borderId="9" xfId="54" applyFont="1" applyBorder="1" applyAlignment="1">
      <alignment horizontal="center" vertical="center" wrapText="1"/>
    </xf>
    <xf numFmtId="0" fontId="1" fillId="0" borderId="10" xfId="54" applyFont="1" applyBorder="1" applyAlignment="1">
      <alignment horizontal="center" vertical="center" wrapText="1"/>
    </xf>
    <xf numFmtId="0" fontId="1" fillId="0" borderId="14" xfId="54" applyBorder="1" applyAlignment="1">
      <alignment horizontal="left" vertical="center" wrapText="1"/>
    </xf>
    <xf numFmtId="0" fontId="1" fillId="0" borderId="11" xfId="54" applyFont="1" applyBorder="1" applyAlignment="1">
      <alignment horizontal="center" vertical="center" wrapText="1"/>
    </xf>
    <xf numFmtId="0" fontId="1" fillId="0" borderId="12" xfId="54" applyFont="1" applyBorder="1" applyAlignment="1">
      <alignment horizontal="center"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1" fillId="0" borderId="11" xfId="54" applyBorder="1" applyAlignment="1">
      <alignment horizontal="left" vertical="center" wrapText="1"/>
    </xf>
    <xf numFmtId="0" fontId="1" fillId="0" borderId="12" xfId="54" applyBorder="1" applyAlignment="1">
      <alignment horizontal="left" vertical="center" wrapText="1"/>
    </xf>
    <xf numFmtId="0" fontId="6" fillId="0" borderId="0" xfId="54" applyNumberFormat="1" applyFont="1" applyFill="1" applyBorder="1" applyAlignment="1">
      <alignment vertical="center" wrapText="1"/>
    </xf>
    <xf numFmtId="0" fontId="1" fillId="0" borderId="13" xfId="54" applyFont="1" applyBorder="1" applyAlignment="1">
      <alignment horizontal="center" vertical="center" wrapText="1"/>
    </xf>
    <xf numFmtId="0" fontId="1" fillId="0" borderId="15" xfId="54" applyFont="1" applyBorder="1" applyAlignment="1">
      <alignment horizontal="center" vertical="center" wrapText="1"/>
    </xf>
    <xf numFmtId="0" fontId="1" fillId="0" borderId="14" xfId="54" applyFont="1" applyBorder="1" applyAlignment="1">
      <alignment horizontal="center"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6" xfId="0" applyNumberFormat="1" applyFont="1" applyFill="1" applyBorder="1" applyAlignment="1" applyProtection="1">
      <alignment vertical="center" wrapText="1"/>
    </xf>
    <xf numFmtId="0" fontId="0" fillId="0" borderId="16" xfId="0" applyNumberFormat="1" applyFont="1" applyFill="1" applyBorder="1" applyAlignment="1" applyProtection="1">
      <alignment horizontal="right"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4" fontId="0" fillId="0" borderId="16" xfId="0" applyNumberFormat="1" applyFont="1" applyFill="1" applyBorder="1" applyAlignment="1" applyProtection="1">
      <alignment horizontal="left" vertical="center" wrapText="1"/>
    </xf>
    <xf numFmtId="0" fontId="0" fillId="0" borderId="16" xfId="0" applyFont="1" applyFill="1" applyBorder="1" applyAlignment="1" applyProtection="1">
      <alignment horizontal="center" vertical="center" wrapText="1"/>
    </xf>
    <xf numFmtId="0" fontId="0" fillId="0" borderId="16" xfId="0" applyFont="1" applyFill="1" applyBorder="1" applyAlignment="1" applyProtection="1">
      <alignment horizontal="left" vertical="center"/>
    </xf>
    <xf numFmtId="0" fontId="0" fillId="0" borderId="16" xfId="0" applyFont="1" applyFill="1" applyBorder="1" applyAlignment="1" applyProtection="1">
      <alignment horizontal="left" vertical="center" wrapText="1"/>
    </xf>
    <xf numFmtId="0" fontId="0" fillId="0" borderId="16" xfId="0" applyFont="1" applyFill="1" applyBorder="1" applyAlignment="1" applyProtection="1">
      <alignment horizontal="right" vertical="center" wrapText="1"/>
    </xf>
    <xf numFmtId="0" fontId="7" fillId="0" borderId="5" xfId="0" applyFont="1" applyFill="1" applyBorder="1" applyAlignment="1">
      <alignment vertical="center"/>
    </xf>
    <xf numFmtId="4" fontId="0" fillId="0" borderId="16" xfId="0" applyNumberFormat="1" applyFont="1" applyFill="1" applyBorder="1" applyAlignment="1" applyProtection="1">
      <alignment horizontal="right" vertical="center" wrapText="1"/>
    </xf>
    <xf numFmtId="0" fontId="0" fillId="0" borderId="17" xfId="0" applyNumberFormat="1" applyFont="1" applyFill="1" applyBorder="1" applyAlignment="1" applyProtection="1">
      <alignment horizontal="right" vertical="center" wrapText="1"/>
    </xf>
    <xf numFmtId="0" fontId="0" fillId="0" borderId="5" xfId="0" applyBorder="1"/>
    <xf numFmtId="0" fontId="0" fillId="0" borderId="5" xfId="0" applyFill="1" applyBorder="1"/>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0" fillId="0" borderId="13" xfId="0" applyBorder="1" applyAlignment="1">
      <alignment horizontal="center" vertical="center"/>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4" fontId="0" fillId="0" borderId="16" xfId="0" applyNumberFormat="1" applyFont="1" applyFill="1" applyBorder="1" applyAlignment="1" applyProtection="1">
      <alignment horizontal="right" vertical="center"/>
    </xf>
    <xf numFmtId="0" fontId="0" fillId="0" borderId="13" xfId="0" applyFill="1" applyBorder="1" applyAlignment="1">
      <alignment horizontal="center" vertical="center"/>
    </xf>
    <xf numFmtId="4" fontId="0" fillId="0" borderId="17" xfId="0" applyNumberFormat="1" applyFont="1" applyFill="1" applyBorder="1" applyAlignment="1" applyProtection="1">
      <alignment horizontal="righ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Border="1" applyAlignment="1">
      <alignment horizontal="center" vertical="center"/>
    </xf>
    <xf numFmtId="0" fontId="0" fillId="0" borderId="5" xfId="0" applyFill="1" applyBorder="1" applyAlignment="1">
      <alignment horizontal="left"/>
    </xf>
    <xf numFmtId="0" fontId="0" fillId="0" borderId="5" xfId="0" applyFill="1" applyBorder="1" applyAlignment="1">
      <alignment horizontal="center"/>
    </xf>
    <xf numFmtId="2" fontId="0" fillId="0" borderId="5" xfId="0" applyNumberFormat="1" applyFont="1" applyFill="1" applyBorder="1" applyAlignment="1" applyProtection="1">
      <alignment horizontal="right" vertical="center"/>
    </xf>
    <xf numFmtId="0" fontId="0" fillId="0" borderId="0" xfId="0" applyFill="1" applyAlignment="1">
      <alignment horizontal="center"/>
    </xf>
    <xf numFmtId="0" fontId="0" fillId="0" borderId="5" xfId="0" applyFont="1" applyBorder="1" applyAlignment="1">
      <alignment horizontal="left" vertical="center"/>
    </xf>
    <xf numFmtId="0" fontId="0" fillId="0" borderId="5" xfId="0" applyFill="1" applyBorder="1" applyAlignment="1">
      <alignment horizontal="righ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0" fontId="0" fillId="0" borderId="5" xfId="0" applyFont="1" applyFill="1" applyBorder="1" applyAlignment="1">
      <alignment horizontal="center"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4" fontId="13" fillId="0" borderId="5" xfId="0" applyNumberFormat="1" applyFont="1" applyFill="1" applyBorder="1" applyAlignment="1">
      <alignment horizontal="right" vertical="center"/>
    </xf>
    <xf numFmtId="2" fontId="13" fillId="0" borderId="5" xfId="0" applyNumberFormat="1" applyFont="1" applyFill="1" applyBorder="1" applyAlignment="1" applyProtection="1">
      <alignment horizontal="center" vertical="center"/>
    </xf>
    <xf numFmtId="4" fontId="13" fillId="0" borderId="5" xfId="0" applyNumberFormat="1" applyFont="1" applyBorder="1" applyAlignment="1">
      <alignment horizontal="right" vertical="center" wrapText="1"/>
    </xf>
    <xf numFmtId="4" fontId="13" fillId="0" borderId="5" xfId="0" applyNumberFormat="1" applyFont="1" applyFill="1" applyBorder="1" applyAlignment="1" applyProtection="1">
      <alignment horizontal="right" vertical="center" wrapText="1"/>
    </xf>
    <xf numFmtId="0" fontId="0" fillId="0" borderId="0" xfId="0" applyAlignment="1">
      <alignment vertical="center"/>
    </xf>
    <xf numFmtId="0" fontId="4" fillId="0" borderId="0" xfId="0" applyFont="1" applyFill="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vertical="center"/>
    </xf>
    <xf numFmtId="0" fontId="0" fillId="0" borderId="5" xfId="0" applyBorder="1" applyAlignment="1">
      <alignment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9" sqref="A9"/>
    </sheetView>
  </sheetViews>
  <sheetFormatPr defaultColWidth="9.16666666666667" defaultRowHeight="11.25" outlineLevelCol="3"/>
  <cols>
    <col min="1" max="1" width="163" customWidth="1"/>
    <col min="2" max="177" width="9.16666666666667" customWidth="1"/>
  </cols>
  <sheetData>
    <row r="2" ht="93" customHeight="1" spans="1:4">
      <c r="A2" s="166" t="s">
        <v>0</v>
      </c>
      <c r="B2" s="167"/>
      <c r="C2" s="167"/>
      <c r="D2" s="167"/>
    </row>
    <row r="3" ht="93.75" customHeight="1" spans="1:1">
      <c r="A3" s="168"/>
    </row>
    <row r="4" ht="81.75" customHeight="1" spans="1:1">
      <c r="A4" s="169" t="s">
        <v>1</v>
      </c>
    </row>
    <row r="5" ht="41" customHeight="1" spans="1:1">
      <c r="A5" s="169" t="s">
        <v>2</v>
      </c>
    </row>
    <row r="6" ht="37" customHeight="1" spans="1:1">
      <c r="A6" s="169" t="s">
        <v>3</v>
      </c>
    </row>
    <row r="7" ht="12.75" customHeight="1" spans="1:1">
      <c r="A7" s="170"/>
    </row>
    <row r="8" ht="12.75" customHeight="1" spans="1:1">
      <c r="A8" s="170"/>
    </row>
    <row r="9" ht="12.75" customHeight="1" spans="1:1">
      <c r="A9" s="170"/>
    </row>
    <row r="10" ht="12.75" customHeight="1" spans="1:1">
      <c r="A10" s="170"/>
    </row>
    <row r="11" ht="12.75" customHeight="1" spans="1:1">
      <c r="A11" s="170"/>
    </row>
    <row r="12" ht="12.75" customHeight="1" spans="1:1">
      <c r="A12" s="170"/>
    </row>
    <row r="13" ht="12.75" customHeight="1" spans="1:1">
      <c r="A13" s="17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showGridLines="0" showZeros="0" topLeftCell="A10" workbookViewId="0">
      <selection activeCell="F9" sqref="F9"/>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8" t="s">
        <v>24</v>
      </c>
    </row>
    <row r="2" ht="28.5" customHeight="1" spans="1:8">
      <c r="A2" s="59" t="s">
        <v>231</v>
      </c>
      <c r="B2" s="59"/>
      <c r="C2" s="59"/>
      <c r="D2" s="59"/>
      <c r="E2" s="59"/>
      <c r="F2" s="59"/>
      <c r="G2" s="59"/>
      <c r="H2" s="59"/>
    </row>
    <row r="3" ht="22.5" customHeight="1" spans="8:8">
      <c r="H3" s="74" t="s">
        <v>46</v>
      </c>
    </row>
    <row r="4" ht="22.5" customHeight="1" spans="1:8">
      <c r="A4" s="76" t="s">
        <v>187</v>
      </c>
      <c r="B4" s="76" t="s">
        <v>188</v>
      </c>
      <c r="C4" s="76" t="s">
        <v>189</v>
      </c>
      <c r="D4" s="76" t="s">
        <v>190</v>
      </c>
      <c r="E4" s="76" t="s">
        <v>141</v>
      </c>
      <c r="F4" s="76" t="s">
        <v>163</v>
      </c>
      <c r="G4" s="76" t="s">
        <v>164</v>
      </c>
      <c r="H4" s="76" t="s">
        <v>166</v>
      </c>
    </row>
    <row r="5" ht="15.75" customHeight="1" spans="1:8">
      <c r="A5" s="91"/>
      <c r="B5" s="91" t="s">
        <v>141</v>
      </c>
      <c r="C5" s="91"/>
      <c r="D5" s="91"/>
      <c r="E5" s="91">
        <f>E6+E25</f>
        <v>433.74</v>
      </c>
      <c r="F5" s="91">
        <f>F6+F25</f>
        <v>390.55</v>
      </c>
      <c r="G5" s="91">
        <f>G6+G25</f>
        <v>43.19</v>
      </c>
      <c r="H5" s="121"/>
    </row>
    <row r="6" customHeight="1" spans="1:8">
      <c r="A6" s="122">
        <v>301</v>
      </c>
      <c r="B6" s="87" t="s">
        <v>191</v>
      </c>
      <c r="C6" s="87"/>
      <c r="D6" s="87"/>
      <c r="E6" s="87">
        <f t="shared" ref="E6:E46" si="0">F6+G6+H6</f>
        <v>375.79</v>
      </c>
      <c r="F6" s="87">
        <f>F7+F8+F9+F10+F11+F12+F13+F14+F15+F16+F17+F18+F19+F21+F20+F22+F23+F24</f>
        <v>375.79</v>
      </c>
      <c r="G6" s="87"/>
      <c r="H6" s="87"/>
    </row>
    <row r="7" customHeight="1" spans="1:8">
      <c r="A7" s="123">
        <v>30101</v>
      </c>
      <c r="B7" s="87" t="s">
        <v>192</v>
      </c>
      <c r="C7" s="123">
        <v>50101</v>
      </c>
      <c r="D7" s="87" t="s">
        <v>193</v>
      </c>
      <c r="E7" s="87">
        <f t="shared" si="0"/>
        <v>90.41</v>
      </c>
      <c r="F7" s="87">
        <v>90.41</v>
      </c>
      <c r="G7" s="87"/>
      <c r="H7" s="87"/>
    </row>
    <row r="8" customHeight="1" spans="1:8">
      <c r="A8" s="123">
        <v>30101</v>
      </c>
      <c r="B8" s="87" t="s">
        <v>192</v>
      </c>
      <c r="C8" s="123">
        <v>50501</v>
      </c>
      <c r="D8" s="87" t="s">
        <v>191</v>
      </c>
      <c r="E8" s="87">
        <f t="shared" si="0"/>
        <v>31.79</v>
      </c>
      <c r="F8" s="87">
        <v>31.79</v>
      </c>
      <c r="G8" s="87"/>
      <c r="H8" s="87"/>
    </row>
    <row r="9" customHeight="1" spans="1:8">
      <c r="A9" s="123">
        <v>30102</v>
      </c>
      <c r="B9" s="87" t="s">
        <v>194</v>
      </c>
      <c r="C9" s="123">
        <v>50101</v>
      </c>
      <c r="D9" s="87" t="s">
        <v>193</v>
      </c>
      <c r="E9" s="87">
        <f t="shared" si="0"/>
        <v>69.16</v>
      </c>
      <c r="F9" s="87">
        <v>69.16</v>
      </c>
      <c r="G9" s="87"/>
      <c r="H9" s="87"/>
    </row>
    <row r="10" customHeight="1" spans="1:8">
      <c r="A10" s="123">
        <v>30102</v>
      </c>
      <c r="B10" s="87" t="s">
        <v>194</v>
      </c>
      <c r="C10" s="123">
        <v>50501</v>
      </c>
      <c r="D10" s="87" t="s">
        <v>191</v>
      </c>
      <c r="E10" s="87">
        <f t="shared" si="0"/>
        <v>5.54</v>
      </c>
      <c r="F10" s="87">
        <v>5.54</v>
      </c>
      <c r="G10" s="87"/>
      <c r="H10" s="87"/>
    </row>
    <row r="11" customHeight="1" spans="1:8">
      <c r="A11" s="123">
        <v>30103</v>
      </c>
      <c r="B11" s="87" t="s">
        <v>195</v>
      </c>
      <c r="C11" s="123">
        <v>50101</v>
      </c>
      <c r="D11" s="87" t="s">
        <v>193</v>
      </c>
      <c r="E11" s="87">
        <f t="shared" si="0"/>
        <v>7.84</v>
      </c>
      <c r="F11" s="87">
        <v>7.84</v>
      </c>
      <c r="G11" s="87"/>
      <c r="H11" s="87"/>
    </row>
    <row r="12" customHeight="1" spans="1:8">
      <c r="A12" s="123">
        <v>30103</v>
      </c>
      <c r="B12" s="87" t="s">
        <v>195</v>
      </c>
      <c r="C12" s="123">
        <v>50501</v>
      </c>
      <c r="D12" s="87" t="s">
        <v>191</v>
      </c>
      <c r="E12" s="87">
        <f t="shared" si="0"/>
        <v>0.36</v>
      </c>
      <c r="F12" s="87">
        <v>0.36</v>
      </c>
      <c r="G12" s="87"/>
      <c r="H12" s="87"/>
    </row>
    <row r="13" customHeight="1" spans="1:8">
      <c r="A13" s="123">
        <v>30107</v>
      </c>
      <c r="B13" s="87" t="s">
        <v>196</v>
      </c>
      <c r="C13" s="123">
        <v>50199</v>
      </c>
      <c r="D13" s="87" t="s">
        <v>197</v>
      </c>
      <c r="E13" s="87">
        <f t="shared" si="0"/>
        <v>2.65</v>
      </c>
      <c r="F13" s="87">
        <v>2.65</v>
      </c>
      <c r="G13" s="87"/>
      <c r="H13" s="86"/>
    </row>
    <row r="14" customHeight="1" spans="1:8">
      <c r="A14" s="123">
        <v>30107</v>
      </c>
      <c r="B14" s="87" t="s">
        <v>196</v>
      </c>
      <c r="C14" s="123">
        <v>50501</v>
      </c>
      <c r="D14" s="87" t="s">
        <v>191</v>
      </c>
      <c r="E14" s="87">
        <f t="shared" si="0"/>
        <v>22.91</v>
      </c>
      <c r="F14" s="87">
        <v>22.91</v>
      </c>
      <c r="G14" s="87"/>
      <c r="H14" s="86"/>
    </row>
    <row r="15" customHeight="1" spans="1:8">
      <c r="A15" s="123">
        <v>30108</v>
      </c>
      <c r="B15" s="87" t="s">
        <v>198</v>
      </c>
      <c r="C15" s="123">
        <v>50102</v>
      </c>
      <c r="D15" s="87" t="s">
        <v>199</v>
      </c>
      <c r="E15" s="87">
        <f t="shared" si="0"/>
        <v>27.18</v>
      </c>
      <c r="F15" s="87">
        <v>27.18</v>
      </c>
      <c r="G15" s="87"/>
      <c r="H15" s="86"/>
    </row>
    <row r="16" customHeight="1" spans="1:8">
      <c r="A16" s="123">
        <v>30108</v>
      </c>
      <c r="B16" s="87" t="s">
        <v>198</v>
      </c>
      <c r="C16" s="123">
        <v>50501</v>
      </c>
      <c r="D16" s="87" t="s">
        <v>191</v>
      </c>
      <c r="E16" s="87">
        <f t="shared" si="0"/>
        <v>9.7</v>
      </c>
      <c r="F16" s="87">
        <v>9.7</v>
      </c>
      <c r="G16" s="87"/>
      <c r="H16" s="86"/>
    </row>
    <row r="17" customHeight="1" spans="1:8">
      <c r="A17" s="123">
        <v>30110</v>
      </c>
      <c r="B17" s="87" t="s">
        <v>200</v>
      </c>
      <c r="C17" s="123">
        <v>50102</v>
      </c>
      <c r="D17" s="87" t="s">
        <v>199</v>
      </c>
      <c r="E17" s="87">
        <f t="shared" si="0"/>
        <v>9.88</v>
      </c>
      <c r="F17" s="87">
        <v>9.88</v>
      </c>
      <c r="G17" s="87"/>
      <c r="H17" s="86"/>
    </row>
    <row r="18" customHeight="1" spans="1:8">
      <c r="A18" s="123">
        <v>30110</v>
      </c>
      <c r="B18" s="87" t="s">
        <v>200</v>
      </c>
      <c r="C18" s="123">
        <v>50501</v>
      </c>
      <c r="D18" s="87" t="s">
        <v>191</v>
      </c>
      <c r="E18" s="87">
        <f t="shared" si="0"/>
        <v>3.59</v>
      </c>
      <c r="F18" s="87">
        <v>3.59</v>
      </c>
      <c r="G18" s="87"/>
      <c r="H18" s="86"/>
    </row>
    <row r="19" customHeight="1" spans="1:8">
      <c r="A19" s="123">
        <v>30112</v>
      </c>
      <c r="B19" s="87" t="s">
        <v>201</v>
      </c>
      <c r="C19" s="123">
        <v>50102</v>
      </c>
      <c r="D19" s="87" t="s">
        <v>199</v>
      </c>
      <c r="E19" s="87">
        <f t="shared" si="0"/>
        <v>0.92</v>
      </c>
      <c r="F19" s="87">
        <v>0.92</v>
      </c>
      <c r="G19" s="87"/>
      <c r="H19" s="86"/>
    </row>
    <row r="20" customHeight="1" spans="1:8">
      <c r="A20" s="123">
        <v>30112</v>
      </c>
      <c r="B20" s="87" t="s">
        <v>201</v>
      </c>
      <c r="C20" s="123">
        <v>50501</v>
      </c>
      <c r="D20" s="87" t="s">
        <v>191</v>
      </c>
      <c r="E20" s="87">
        <f t="shared" si="0"/>
        <v>0.69</v>
      </c>
      <c r="F20" s="87">
        <v>0.69</v>
      </c>
      <c r="G20" s="87"/>
      <c r="H20" s="86"/>
    </row>
    <row r="21" customHeight="1" spans="1:8">
      <c r="A21" s="123">
        <v>30113</v>
      </c>
      <c r="B21" s="87" t="s">
        <v>202</v>
      </c>
      <c r="C21" s="123">
        <v>50103</v>
      </c>
      <c r="D21" s="87" t="s">
        <v>203</v>
      </c>
      <c r="E21" s="87">
        <f t="shared" si="0"/>
        <v>20.39</v>
      </c>
      <c r="F21" s="87">
        <v>20.39</v>
      </c>
      <c r="G21" s="87"/>
      <c r="H21" s="86"/>
    </row>
    <row r="22" customHeight="1" spans="1:8">
      <c r="A22" s="123">
        <v>30113</v>
      </c>
      <c r="B22" s="87" t="s">
        <v>202</v>
      </c>
      <c r="C22" s="123">
        <v>50501</v>
      </c>
      <c r="D22" s="87" t="s">
        <v>191</v>
      </c>
      <c r="E22" s="87">
        <f t="shared" si="0"/>
        <v>7.27</v>
      </c>
      <c r="F22" s="87">
        <v>7.27</v>
      </c>
      <c r="G22" s="87"/>
      <c r="H22" s="86"/>
    </row>
    <row r="23" customHeight="1" spans="1:8">
      <c r="A23" s="123">
        <v>30199</v>
      </c>
      <c r="B23" s="87" t="s">
        <v>204</v>
      </c>
      <c r="C23" s="123">
        <v>50199</v>
      </c>
      <c r="D23" s="87" t="s">
        <v>197</v>
      </c>
      <c r="E23" s="87">
        <f t="shared" si="0"/>
        <v>46.24</v>
      </c>
      <c r="F23" s="87">
        <v>46.24</v>
      </c>
      <c r="G23" s="87"/>
      <c r="H23" s="86"/>
    </row>
    <row r="24" customHeight="1" spans="1:8">
      <c r="A24" s="123">
        <v>30199</v>
      </c>
      <c r="B24" s="87" t="s">
        <v>204</v>
      </c>
      <c r="C24" s="123">
        <v>50501</v>
      </c>
      <c r="D24" s="87" t="s">
        <v>191</v>
      </c>
      <c r="E24" s="87">
        <f t="shared" si="0"/>
        <v>19.27</v>
      </c>
      <c r="F24" s="87">
        <v>19.27</v>
      </c>
      <c r="G24" s="87"/>
      <c r="H24" s="86"/>
    </row>
    <row r="25" customHeight="1" spans="1:8">
      <c r="A25" s="122">
        <v>302</v>
      </c>
      <c r="B25" s="87" t="s">
        <v>205</v>
      </c>
      <c r="C25" s="123"/>
      <c r="D25" s="87"/>
      <c r="E25" s="87">
        <f t="shared" si="0"/>
        <v>57.95</v>
      </c>
      <c r="F25" s="87">
        <v>14.76</v>
      </c>
      <c r="G25" s="87">
        <f>G26+G27+G28+G29+G30+G31+G32+G33+G34+G35+G36+G37+G38+G39+G40+G41+G42+G43+G44++G45+G46</f>
        <v>43.19</v>
      </c>
      <c r="H25" s="86"/>
    </row>
    <row r="26" customHeight="1" spans="1:8">
      <c r="A26" s="123">
        <v>30201</v>
      </c>
      <c r="B26" s="87" t="s">
        <v>206</v>
      </c>
      <c r="C26" s="123">
        <v>50201</v>
      </c>
      <c r="D26" s="87" t="s">
        <v>207</v>
      </c>
      <c r="E26" s="87">
        <f t="shared" si="0"/>
        <v>1.17</v>
      </c>
      <c r="F26" s="87"/>
      <c r="G26" s="87">
        <v>1.17</v>
      </c>
      <c r="H26" s="86"/>
    </row>
    <row r="27" customHeight="1" spans="1:8">
      <c r="A27" s="123">
        <v>30201</v>
      </c>
      <c r="B27" s="87" t="s">
        <v>206</v>
      </c>
      <c r="C27" s="123">
        <v>50502</v>
      </c>
      <c r="D27" s="87" t="s">
        <v>205</v>
      </c>
      <c r="E27" s="87">
        <f t="shared" si="0"/>
        <v>1.18</v>
      </c>
      <c r="F27" s="87"/>
      <c r="G27" s="87">
        <v>1.18</v>
      </c>
      <c r="H27" s="86"/>
    </row>
    <row r="28" customHeight="1" spans="1:8">
      <c r="A28" s="123">
        <v>30202</v>
      </c>
      <c r="B28" s="87" t="s">
        <v>208</v>
      </c>
      <c r="C28" s="123">
        <v>50201</v>
      </c>
      <c r="D28" s="87" t="s">
        <v>207</v>
      </c>
      <c r="E28" s="87">
        <f t="shared" si="0"/>
        <v>0.38</v>
      </c>
      <c r="F28" s="87"/>
      <c r="G28" s="87">
        <v>0.38</v>
      </c>
      <c r="H28" s="86"/>
    </row>
    <row r="29" customHeight="1" spans="1:8">
      <c r="A29" s="123">
        <v>30202</v>
      </c>
      <c r="B29" s="87" t="s">
        <v>208</v>
      </c>
      <c r="C29" s="123">
        <v>50502</v>
      </c>
      <c r="D29" s="87" t="s">
        <v>205</v>
      </c>
      <c r="E29" s="87">
        <f t="shared" si="0"/>
        <v>0.38</v>
      </c>
      <c r="F29" s="87"/>
      <c r="G29" s="87">
        <v>0.38</v>
      </c>
      <c r="H29" s="86"/>
    </row>
    <row r="30" customHeight="1" spans="1:8">
      <c r="A30" s="123">
        <v>30205</v>
      </c>
      <c r="B30" s="87" t="s">
        <v>209</v>
      </c>
      <c r="C30" s="123">
        <v>50201</v>
      </c>
      <c r="D30" s="87" t="s">
        <v>207</v>
      </c>
      <c r="E30" s="87">
        <f t="shared" si="0"/>
        <v>0.4</v>
      </c>
      <c r="F30" s="87"/>
      <c r="G30" s="87">
        <v>0.4</v>
      </c>
      <c r="H30" s="86"/>
    </row>
    <row r="31" customHeight="1" spans="1:8">
      <c r="A31" s="123">
        <v>30205</v>
      </c>
      <c r="B31" s="87" t="s">
        <v>209</v>
      </c>
      <c r="C31" s="123">
        <v>50502</v>
      </c>
      <c r="D31" s="87" t="s">
        <v>205</v>
      </c>
      <c r="E31" s="87">
        <f t="shared" si="0"/>
        <v>0.4</v>
      </c>
      <c r="F31" s="86"/>
      <c r="G31" s="87">
        <v>0.4</v>
      </c>
      <c r="H31" s="86"/>
    </row>
    <row r="32" customHeight="1" spans="1:8">
      <c r="A32" s="123">
        <v>30207</v>
      </c>
      <c r="B32" s="87" t="s">
        <v>210</v>
      </c>
      <c r="C32" s="123">
        <v>50201</v>
      </c>
      <c r="D32" s="87" t="s">
        <v>207</v>
      </c>
      <c r="E32" s="87">
        <f t="shared" si="0"/>
        <v>1.18</v>
      </c>
      <c r="F32" s="87"/>
      <c r="G32" s="87">
        <v>1.18</v>
      </c>
      <c r="H32" s="86"/>
    </row>
    <row r="33" customHeight="1" spans="1:8">
      <c r="A33" s="123">
        <v>30207</v>
      </c>
      <c r="B33" s="87" t="s">
        <v>211</v>
      </c>
      <c r="C33" s="123">
        <v>50502</v>
      </c>
      <c r="D33" s="87" t="s">
        <v>205</v>
      </c>
      <c r="E33" s="87">
        <f t="shared" si="0"/>
        <v>1.18</v>
      </c>
      <c r="F33" s="87"/>
      <c r="G33" s="87">
        <v>1.18</v>
      </c>
      <c r="H33" s="86"/>
    </row>
    <row r="34" customHeight="1" spans="1:8">
      <c r="A34" s="123">
        <v>30211</v>
      </c>
      <c r="B34" s="87" t="s">
        <v>212</v>
      </c>
      <c r="C34" s="123">
        <v>50201</v>
      </c>
      <c r="D34" s="87" t="s">
        <v>207</v>
      </c>
      <c r="E34" s="87">
        <f t="shared" si="0"/>
        <v>3.8</v>
      </c>
      <c r="F34" s="87"/>
      <c r="G34" s="87">
        <v>3.8</v>
      </c>
      <c r="H34" s="86"/>
    </row>
    <row r="35" customHeight="1" spans="1:8">
      <c r="A35" s="123">
        <v>30211</v>
      </c>
      <c r="B35" s="87" t="s">
        <v>212</v>
      </c>
      <c r="C35" s="123">
        <v>50502</v>
      </c>
      <c r="D35" s="87" t="s">
        <v>205</v>
      </c>
      <c r="E35" s="87">
        <f t="shared" si="0"/>
        <v>3.8</v>
      </c>
      <c r="F35" s="87"/>
      <c r="G35" s="87">
        <v>3.8</v>
      </c>
      <c r="H35" s="86"/>
    </row>
    <row r="36" customHeight="1" spans="1:8">
      <c r="A36" s="123">
        <v>30213</v>
      </c>
      <c r="B36" s="87" t="s">
        <v>213</v>
      </c>
      <c r="C36" s="123">
        <v>50209</v>
      </c>
      <c r="D36" s="87" t="s">
        <v>214</v>
      </c>
      <c r="E36" s="87">
        <f t="shared" si="0"/>
        <v>0.29</v>
      </c>
      <c r="F36" s="87"/>
      <c r="G36" s="87">
        <v>0.29</v>
      </c>
      <c r="H36" s="86"/>
    </row>
    <row r="37" customHeight="1" spans="1:8">
      <c r="A37" s="123">
        <v>30213</v>
      </c>
      <c r="B37" s="87" t="s">
        <v>213</v>
      </c>
      <c r="C37" s="123">
        <v>50502</v>
      </c>
      <c r="D37" s="87" t="s">
        <v>205</v>
      </c>
      <c r="E37" s="87">
        <f t="shared" si="0"/>
        <v>0.29</v>
      </c>
      <c r="F37" s="87"/>
      <c r="G37" s="87">
        <v>0.29</v>
      </c>
      <c r="H37" s="86"/>
    </row>
    <row r="38" customHeight="1" spans="1:8">
      <c r="A38" s="123">
        <v>30214</v>
      </c>
      <c r="B38" s="87" t="s">
        <v>215</v>
      </c>
      <c r="C38" s="123">
        <v>50201</v>
      </c>
      <c r="D38" s="87" t="s">
        <v>207</v>
      </c>
      <c r="E38" s="87">
        <f t="shared" si="0"/>
        <v>7.43</v>
      </c>
      <c r="F38" s="87"/>
      <c r="G38" s="87">
        <v>7.43</v>
      </c>
      <c r="H38" s="86"/>
    </row>
    <row r="39" customHeight="1" spans="1:8">
      <c r="A39" s="123">
        <v>30214</v>
      </c>
      <c r="B39" s="87" t="s">
        <v>215</v>
      </c>
      <c r="C39" s="123">
        <v>50502</v>
      </c>
      <c r="D39" s="87" t="s">
        <v>205</v>
      </c>
      <c r="E39" s="87">
        <f t="shared" si="0"/>
        <v>1</v>
      </c>
      <c r="F39" s="87"/>
      <c r="G39" s="87">
        <v>1</v>
      </c>
      <c r="H39" s="86"/>
    </row>
    <row r="40" customHeight="1" spans="1:8">
      <c r="A40" s="123">
        <v>30215</v>
      </c>
      <c r="B40" s="87" t="s">
        <v>216</v>
      </c>
      <c r="C40" s="123">
        <v>50202</v>
      </c>
      <c r="D40" s="87" t="s">
        <v>217</v>
      </c>
      <c r="E40" s="87">
        <f t="shared" si="0"/>
        <v>1.5</v>
      </c>
      <c r="F40" s="87"/>
      <c r="G40" s="87">
        <v>1.5</v>
      </c>
      <c r="H40" s="86"/>
    </row>
    <row r="41" customHeight="1" spans="1:8">
      <c r="A41" s="123">
        <v>30216</v>
      </c>
      <c r="B41" s="87" t="s">
        <v>218</v>
      </c>
      <c r="C41" s="123">
        <v>50203</v>
      </c>
      <c r="D41" s="87" t="s">
        <v>219</v>
      </c>
      <c r="E41" s="87">
        <f t="shared" si="0"/>
        <v>0.5</v>
      </c>
      <c r="F41" s="87"/>
      <c r="G41" s="87">
        <v>0.5</v>
      </c>
      <c r="H41" s="86"/>
    </row>
    <row r="42" customHeight="1" spans="1:8">
      <c r="A42" s="123">
        <v>30217</v>
      </c>
      <c r="B42" s="87" t="s">
        <v>220</v>
      </c>
      <c r="C42" s="123">
        <v>50206</v>
      </c>
      <c r="D42" s="87" t="s">
        <v>221</v>
      </c>
      <c r="E42" s="87">
        <f t="shared" si="0"/>
        <v>1.4</v>
      </c>
      <c r="F42" s="87"/>
      <c r="G42" s="87">
        <v>1.4</v>
      </c>
      <c r="H42" s="86"/>
    </row>
    <row r="43" customHeight="1" spans="1:8">
      <c r="A43" s="123">
        <v>30231</v>
      </c>
      <c r="B43" s="87" t="s">
        <v>222</v>
      </c>
      <c r="C43" s="123">
        <v>50208</v>
      </c>
      <c r="D43" s="87" t="s">
        <v>223</v>
      </c>
      <c r="E43" s="87">
        <f t="shared" si="0"/>
        <v>12.5</v>
      </c>
      <c r="F43" s="87"/>
      <c r="G43" s="87">
        <v>12.5</v>
      </c>
      <c r="H43" s="86"/>
    </row>
    <row r="44" customHeight="1" spans="1:8">
      <c r="A44" s="123">
        <v>30239</v>
      </c>
      <c r="B44" s="87" t="s">
        <v>224</v>
      </c>
      <c r="C44" s="123">
        <v>50299</v>
      </c>
      <c r="D44" s="87" t="s">
        <v>225</v>
      </c>
      <c r="E44" s="87">
        <f t="shared" si="0"/>
        <v>14.76</v>
      </c>
      <c r="F44" s="87">
        <v>14.76</v>
      </c>
      <c r="G44" s="87"/>
      <c r="H44" s="86"/>
    </row>
    <row r="45" customHeight="1" spans="1:8">
      <c r="A45" s="123">
        <v>30239</v>
      </c>
      <c r="B45" s="87" t="s">
        <v>224</v>
      </c>
      <c r="C45" s="123">
        <v>50502</v>
      </c>
      <c r="D45" s="87" t="s">
        <v>205</v>
      </c>
      <c r="E45" s="87">
        <f t="shared" si="0"/>
        <v>3</v>
      </c>
      <c r="F45" s="87"/>
      <c r="G45" s="87">
        <v>3</v>
      </c>
      <c r="H45" s="86"/>
    </row>
    <row r="46" customHeight="1" spans="1:8">
      <c r="A46" s="123">
        <v>30299</v>
      </c>
      <c r="B46" s="87" t="s">
        <v>226</v>
      </c>
      <c r="C46" s="123">
        <v>50502</v>
      </c>
      <c r="D46" s="87" t="s">
        <v>205</v>
      </c>
      <c r="E46" s="87">
        <f t="shared" si="0"/>
        <v>1.41</v>
      </c>
      <c r="F46" s="87"/>
      <c r="G46" s="87">
        <v>1.41</v>
      </c>
      <c r="H46" s="86"/>
    </row>
    <row r="47" customHeight="1" spans="1:8">
      <c r="A47" s="123"/>
      <c r="B47" s="87"/>
      <c r="C47" s="123"/>
      <c r="D47" s="87"/>
      <c r="E47" s="87"/>
      <c r="F47" s="87"/>
      <c r="G47" s="87"/>
      <c r="H47" s="86"/>
    </row>
    <row r="48" customHeight="1" spans="1:8">
      <c r="A48" s="123"/>
      <c r="B48" s="87"/>
      <c r="C48" s="123"/>
      <c r="D48" s="87"/>
      <c r="E48" s="87"/>
      <c r="F48" s="87"/>
      <c r="G48" s="87"/>
      <c r="H48" s="86"/>
    </row>
    <row r="49" customHeight="1" spans="1:8">
      <c r="A49" s="123"/>
      <c r="B49" s="87"/>
      <c r="C49" s="123"/>
      <c r="D49" s="87"/>
      <c r="E49" s="87"/>
      <c r="F49" s="87"/>
      <c r="G49" s="87"/>
      <c r="H49" s="86"/>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9" t="s">
        <v>26</v>
      </c>
      <c r="B1" s="100"/>
      <c r="C1" s="100"/>
      <c r="D1" s="100"/>
      <c r="E1" s="100"/>
      <c r="F1" s="100"/>
      <c r="G1" s="100"/>
      <c r="H1" s="101"/>
    </row>
    <row r="2" ht="22.5" customHeight="1" spans="1:8">
      <c r="A2" s="102" t="s">
        <v>232</v>
      </c>
      <c r="B2" s="102"/>
      <c r="C2" s="102"/>
      <c r="D2" s="102"/>
      <c r="E2" s="102"/>
      <c r="F2" s="102"/>
      <c r="G2" s="102"/>
      <c r="H2" s="102"/>
    </row>
    <row r="3" ht="22.5" customHeight="1" spans="1:8">
      <c r="A3" s="103"/>
      <c r="B3" s="103"/>
      <c r="C3" s="104"/>
      <c r="D3" s="104"/>
      <c r="E3" s="105"/>
      <c r="F3" s="105"/>
      <c r="G3" s="105"/>
      <c r="H3" s="106" t="s">
        <v>46</v>
      </c>
    </row>
    <row r="4" ht="22.5" customHeight="1" spans="1:8">
      <c r="A4" s="107" t="s">
        <v>47</v>
      </c>
      <c r="B4" s="107"/>
      <c r="C4" s="107" t="s">
        <v>48</v>
      </c>
      <c r="D4" s="107"/>
      <c r="E4" s="107"/>
      <c r="F4" s="107"/>
      <c r="G4" s="107"/>
      <c r="H4" s="107"/>
    </row>
    <row r="5" ht="22.5" customHeight="1" spans="1:8">
      <c r="A5" s="107" t="s">
        <v>49</v>
      </c>
      <c r="B5" s="107" t="s">
        <v>50</v>
      </c>
      <c r="C5" s="107" t="s">
        <v>51</v>
      </c>
      <c r="D5" s="108" t="s">
        <v>50</v>
      </c>
      <c r="E5" s="107" t="s">
        <v>52</v>
      </c>
      <c r="F5" s="107" t="s">
        <v>50</v>
      </c>
      <c r="G5" s="107" t="s">
        <v>53</v>
      </c>
      <c r="H5" s="107" t="s">
        <v>50</v>
      </c>
    </row>
    <row r="6" ht="22.5" customHeight="1" spans="1:8">
      <c r="A6" s="109" t="s">
        <v>233</v>
      </c>
      <c r="B6" s="110"/>
      <c r="C6" s="111" t="s">
        <v>234</v>
      </c>
      <c r="D6" s="112"/>
      <c r="E6" s="113" t="s">
        <v>235</v>
      </c>
      <c r="F6" s="113"/>
      <c r="G6" s="114" t="s">
        <v>236</v>
      </c>
      <c r="H6" s="112"/>
    </row>
    <row r="7" ht="22.5" customHeight="1" spans="1:8">
      <c r="A7" s="115"/>
      <c r="B7" s="110"/>
      <c r="C7" s="111" t="s">
        <v>237</v>
      </c>
      <c r="D7" s="112"/>
      <c r="E7" s="114" t="s">
        <v>238</v>
      </c>
      <c r="F7" s="114"/>
      <c r="G7" s="114" t="s">
        <v>239</v>
      </c>
      <c r="H7" s="112"/>
    </row>
    <row r="8" ht="22.5" customHeight="1" spans="1:10">
      <c r="A8" s="115"/>
      <c r="B8" s="110"/>
      <c r="C8" s="111" t="s">
        <v>240</v>
      </c>
      <c r="D8" s="112"/>
      <c r="E8" s="114" t="s">
        <v>241</v>
      </c>
      <c r="F8" s="114"/>
      <c r="G8" s="114" t="s">
        <v>242</v>
      </c>
      <c r="H8" s="112"/>
      <c r="J8" s="58"/>
    </row>
    <row r="9" ht="22.5" customHeight="1" spans="1:8">
      <c r="A9" s="109"/>
      <c r="B9" s="110"/>
      <c r="C9" s="111" t="s">
        <v>243</v>
      </c>
      <c r="D9" s="112"/>
      <c r="E9" s="114" t="s">
        <v>244</v>
      </c>
      <c r="F9" s="114"/>
      <c r="G9" s="114" t="s">
        <v>245</v>
      </c>
      <c r="H9" s="112"/>
    </row>
    <row r="10" ht="22.5" customHeight="1" spans="1:9">
      <c r="A10" s="109"/>
      <c r="B10" s="110"/>
      <c r="C10" s="111" t="s">
        <v>246</v>
      </c>
      <c r="D10" s="112"/>
      <c r="E10" s="114" t="s">
        <v>247</v>
      </c>
      <c r="F10" s="114"/>
      <c r="G10" s="114" t="s">
        <v>248</v>
      </c>
      <c r="H10" s="112"/>
      <c r="I10" s="58"/>
    </row>
    <row r="11" ht="22.5" customHeight="1" spans="1:9">
      <c r="A11" s="115"/>
      <c r="B11" s="110"/>
      <c r="C11" s="111" t="s">
        <v>249</v>
      </c>
      <c r="D11" s="112"/>
      <c r="E11" s="114" t="s">
        <v>250</v>
      </c>
      <c r="F11" s="114"/>
      <c r="G11" s="114" t="s">
        <v>251</v>
      </c>
      <c r="H11" s="112"/>
      <c r="I11" s="58"/>
    </row>
    <row r="12" ht="22.5" customHeight="1" spans="1:9">
      <c r="A12" s="115"/>
      <c r="B12" s="110"/>
      <c r="C12" s="111" t="s">
        <v>252</v>
      </c>
      <c r="D12" s="112"/>
      <c r="E12" s="114" t="s">
        <v>238</v>
      </c>
      <c r="F12" s="114"/>
      <c r="G12" s="114" t="s">
        <v>253</v>
      </c>
      <c r="H12" s="112"/>
      <c r="I12" s="58"/>
    </row>
    <row r="13" ht="22.5" customHeight="1" spans="1:9">
      <c r="A13" s="116"/>
      <c r="B13" s="110"/>
      <c r="C13" s="111" t="s">
        <v>254</v>
      </c>
      <c r="D13" s="112"/>
      <c r="E13" s="114" t="s">
        <v>241</v>
      </c>
      <c r="F13" s="114"/>
      <c r="G13" s="114" t="s">
        <v>255</v>
      </c>
      <c r="H13" s="112"/>
      <c r="I13" s="58"/>
    </row>
    <row r="14" ht="22.5" customHeight="1" spans="1:8">
      <c r="A14" s="116"/>
      <c r="B14" s="110"/>
      <c r="C14" s="111" t="s">
        <v>256</v>
      </c>
      <c r="D14" s="112"/>
      <c r="E14" s="114" t="s">
        <v>244</v>
      </c>
      <c r="F14" s="114"/>
      <c r="G14" s="114" t="s">
        <v>257</v>
      </c>
      <c r="H14" s="112"/>
    </row>
    <row r="15" ht="22.5" customHeight="1" spans="1:8">
      <c r="A15" s="116"/>
      <c r="B15" s="110"/>
      <c r="C15" s="111" t="s">
        <v>258</v>
      </c>
      <c r="D15" s="112"/>
      <c r="E15" s="114" t="s">
        <v>259</v>
      </c>
      <c r="F15" s="114"/>
      <c r="G15" s="114" t="s">
        <v>260</v>
      </c>
      <c r="H15" s="112"/>
    </row>
    <row r="16" ht="22.5" customHeight="1" spans="1:10">
      <c r="A16" s="87"/>
      <c r="B16" s="117"/>
      <c r="C16" s="111" t="s">
        <v>261</v>
      </c>
      <c r="D16" s="112"/>
      <c r="E16" s="114" t="s">
        <v>262</v>
      </c>
      <c r="F16" s="114"/>
      <c r="G16" s="114" t="s">
        <v>263</v>
      </c>
      <c r="H16" s="112"/>
      <c r="J16" s="58"/>
    </row>
    <row r="17" ht="22.5" customHeight="1" spans="1:8">
      <c r="A17" s="86"/>
      <c r="B17" s="117"/>
      <c r="C17" s="111" t="s">
        <v>264</v>
      </c>
      <c r="D17" s="112"/>
      <c r="E17" s="114" t="s">
        <v>265</v>
      </c>
      <c r="F17" s="114"/>
      <c r="G17" s="114" t="s">
        <v>264</v>
      </c>
      <c r="H17" s="112"/>
    </row>
    <row r="18" ht="22.5" customHeight="1" spans="1:8">
      <c r="A18" s="86"/>
      <c r="B18" s="117"/>
      <c r="C18" s="111" t="s">
        <v>266</v>
      </c>
      <c r="D18" s="112"/>
      <c r="E18" s="114" t="s">
        <v>267</v>
      </c>
      <c r="F18" s="114"/>
      <c r="G18" s="114" t="s">
        <v>268</v>
      </c>
      <c r="H18" s="112"/>
    </row>
    <row r="19" ht="22.5" customHeight="1" spans="1:8">
      <c r="A19" s="116"/>
      <c r="B19" s="117"/>
      <c r="C19" s="111" t="s">
        <v>269</v>
      </c>
      <c r="D19" s="112"/>
      <c r="E19" s="114" t="s">
        <v>270</v>
      </c>
      <c r="F19" s="114"/>
      <c r="G19" s="114" t="s">
        <v>271</v>
      </c>
      <c r="H19" s="112"/>
    </row>
    <row r="20" ht="22.5" customHeight="1" spans="1:8">
      <c r="A20" s="116"/>
      <c r="B20" s="110"/>
      <c r="C20" s="111"/>
      <c r="D20" s="112"/>
      <c r="E20" s="114" t="s">
        <v>272</v>
      </c>
      <c r="F20" s="114"/>
      <c r="G20" s="114" t="s">
        <v>273</v>
      </c>
      <c r="H20" s="112"/>
    </row>
    <row r="21" ht="22.5" customHeight="1" spans="1:8">
      <c r="A21" s="87"/>
      <c r="B21" s="110"/>
      <c r="C21" s="86"/>
      <c r="D21" s="112"/>
      <c r="E21" s="114" t="s">
        <v>274</v>
      </c>
      <c r="F21" s="114"/>
      <c r="G21" s="114"/>
      <c r="H21" s="112"/>
    </row>
    <row r="22" ht="18" customHeight="1" spans="1:8">
      <c r="A22" s="86"/>
      <c r="B22" s="110"/>
      <c r="C22" s="86"/>
      <c r="D22" s="112"/>
      <c r="E22" s="118" t="s">
        <v>275</v>
      </c>
      <c r="F22" s="118"/>
      <c r="G22" s="118"/>
      <c r="H22" s="112"/>
    </row>
    <row r="23" ht="19.5" customHeight="1" spans="1:8">
      <c r="A23" s="86"/>
      <c r="B23" s="110"/>
      <c r="C23" s="86"/>
      <c r="D23" s="112"/>
      <c r="E23" s="118" t="s">
        <v>276</v>
      </c>
      <c r="F23" s="118"/>
      <c r="G23" s="118"/>
      <c r="H23" s="112"/>
    </row>
    <row r="24" ht="21.75" customHeight="1" spans="1:8">
      <c r="A24" s="86"/>
      <c r="B24" s="110"/>
      <c r="C24" s="111"/>
      <c r="D24" s="119"/>
      <c r="E24" s="118" t="s">
        <v>277</v>
      </c>
      <c r="F24" s="118"/>
      <c r="G24" s="118"/>
      <c r="H24" s="112"/>
    </row>
    <row r="25" ht="21.75" customHeight="1" spans="1:8">
      <c r="A25" s="86"/>
      <c r="B25" s="110"/>
      <c r="C25" s="111"/>
      <c r="D25" s="119"/>
      <c r="E25" s="118"/>
      <c r="F25" s="118"/>
      <c r="G25" s="118"/>
      <c r="H25" s="112"/>
    </row>
    <row r="26" ht="23.25" customHeight="1" spans="1:8">
      <c r="A26" s="86"/>
      <c r="B26" s="110"/>
      <c r="C26" s="111"/>
      <c r="D26" s="119"/>
      <c r="E26" s="109"/>
      <c r="F26" s="109"/>
      <c r="G26" s="109"/>
      <c r="H26" s="120"/>
    </row>
    <row r="27" ht="18" customHeight="1" spans="1:8">
      <c r="A27" s="108" t="s">
        <v>127</v>
      </c>
      <c r="B27" s="117">
        <f>SUM(B6,B9,B10,B12,B13,B14,B15)</f>
        <v>0</v>
      </c>
      <c r="C27" s="108" t="s">
        <v>128</v>
      </c>
      <c r="D27" s="119">
        <f>SUM(D6:D20)</f>
        <v>0</v>
      </c>
      <c r="E27" s="108" t="s">
        <v>128</v>
      </c>
      <c r="F27" s="108"/>
      <c r="G27" s="108" t="s">
        <v>128</v>
      </c>
      <c r="H27" s="120">
        <f>SUM(H6,H11,H21,H22,H23)</f>
        <v>0</v>
      </c>
    </row>
    <row r="28" customHeight="1" spans="2:8">
      <c r="B28" s="58"/>
      <c r="D28" s="58"/>
      <c r="H28" s="58"/>
    </row>
    <row r="29" customHeight="1" spans="2:8">
      <c r="B29" s="58"/>
      <c r="D29" s="58"/>
      <c r="H29" s="58"/>
    </row>
    <row r="30" customHeight="1" spans="2:8">
      <c r="B30" s="58"/>
      <c r="D30" s="58"/>
      <c r="H30" s="58"/>
    </row>
    <row r="31" customHeight="1" spans="2:8">
      <c r="B31" s="58"/>
      <c r="D31" s="58"/>
      <c r="H31" s="58"/>
    </row>
    <row r="32" customHeight="1" spans="2:8">
      <c r="B32" s="58"/>
      <c r="D32" s="58"/>
      <c r="H32" s="58"/>
    </row>
    <row r="33" customHeight="1" spans="2:8">
      <c r="B33" s="58"/>
      <c r="D33" s="58"/>
      <c r="H33" s="58"/>
    </row>
    <row r="34" customHeight="1" spans="2:8">
      <c r="B34" s="58"/>
      <c r="D34" s="58"/>
      <c r="H34" s="58"/>
    </row>
    <row r="35" customHeight="1" spans="2:8">
      <c r="B35" s="58"/>
      <c r="D35" s="58"/>
      <c r="H35" s="58"/>
    </row>
    <row r="36" customHeight="1" spans="2:8">
      <c r="B36" s="58"/>
      <c r="D36" s="58"/>
      <c r="H36" s="58"/>
    </row>
    <row r="37" customHeight="1" spans="2:8">
      <c r="B37" s="58"/>
      <c r="D37" s="58"/>
      <c r="H37" s="58"/>
    </row>
    <row r="38" customHeight="1" spans="2:8">
      <c r="B38" s="58"/>
      <c r="D38" s="58"/>
      <c r="H38" s="58"/>
    </row>
    <row r="39" customHeight="1" spans="2:8">
      <c r="B39" s="58"/>
      <c r="D39" s="58"/>
      <c r="H39" s="58"/>
    </row>
    <row r="40" customHeight="1" spans="2:4">
      <c r="B40" s="58"/>
      <c r="D40" s="58"/>
    </row>
    <row r="41" customHeight="1" spans="2:4">
      <c r="B41" s="58"/>
      <c r="D41" s="58"/>
    </row>
    <row r="42" customHeight="1" spans="2:4">
      <c r="B42" s="58"/>
      <c r="D42" s="58"/>
    </row>
    <row r="43" customHeight="1" spans="2:2">
      <c r="B43" s="58"/>
    </row>
    <row r="44" customHeight="1" spans="2:2">
      <c r="B44" s="58"/>
    </row>
    <row r="45" customHeight="1" spans="2:2">
      <c r="B45" s="58"/>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A2" sqref="A2:D2"/>
    </sheetView>
  </sheetViews>
  <sheetFormatPr defaultColWidth="9.16666666666667" defaultRowHeight="12.75" customHeight="1" outlineLevelCol="3"/>
  <cols>
    <col min="1" max="1" width="22.8333333333333" customWidth="1"/>
    <col min="2" max="2" width="53.8333333333333" customWidth="1"/>
    <col min="3" max="3" width="23.5" customWidth="1"/>
    <col min="4" max="4" width="71.5" customWidth="1"/>
    <col min="5" max="16384" width="9.16666666666667" customWidth="1"/>
  </cols>
  <sheetData>
    <row r="1" ht="30" customHeight="1" spans="1:1">
      <c r="A1" s="58" t="s">
        <v>30</v>
      </c>
    </row>
    <row r="2" ht="28.5" customHeight="1" spans="1:4">
      <c r="A2" s="59" t="s">
        <v>278</v>
      </c>
      <c r="B2" s="59"/>
      <c r="C2" s="59"/>
      <c r="D2" s="59"/>
    </row>
    <row r="3" ht="22.5" customHeight="1" spans="4:4">
      <c r="D3" s="74" t="s">
        <v>46</v>
      </c>
    </row>
    <row r="4" ht="22.5" customHeight="1" spans="1:4">
      <c r="A4" s="76" t="s">
        <v>138</v>
      </c>
      <c r="B4" s="67" t="s">
        <v>279</v>
      </c>
      <c r="C4" s="76" t="s">
        <v>280</v>
      </c>
      <c r="D4" s="76" t="s">
        <v>281</v>
      </c>
    </row>
    <row r="5" ht="15.75" customHeight="1" spans="1:4">
      <c r="A5" s="80" t="s">
        <v>282</v>
      </c>
      <c r="B5" s="81" t="s">
        <v>283</v>
      </c>
      <c r="C5" s="96">
        <f>C6+C10</f>
        <v>31</v>
      </c>
      <c r="D5" s="97"/>
    </row>
    <row r="6" customHeight="1" spans="1:4">
      <c r="A6" s="80" t="s">
        <v>284</v>
      </c>
      <c r="B6" s="81" t="s">
        <v>285</v>
      </c>
      <c r="C6" s="96">
        <v>20</v>
      </c>
      <c r="D6" s="87"/>
    </row>
    <row r="7" customHeight="1" spans="1:4">
      <c r="A7" s="80" t="s">
        <v>286</v>
      </c>
      <c r="B7" s="81" t="s">
        <v>287</v>
      </c>
      <c r="C7" s="96">
        <v>20</v>
      </c>
      <c r="D7" s="87"/>
    </row>
    <row r="8" customHeight="1" spans="1:4">
      <c r="A8" s="80" t="s">
        <v>288</v>
      </c>
      <c r="B8" s="81" t="s">
        <v>289</v>
      </c>
      <c r="C8" s="96">
        <v>12</v>
      </c>
      <c r="D8" s="87"/>
    </row>
    <row r="9" customHeight="1" spans="1:4">
      <c r="A9" s="80" t="s">
        <v>288</v>
      </c>
      <c r="B9" s="81" t="s">
        <v>290</v>
      </c>
      <c r="C9" s="96">
        <v>8</v>
      </c>
      <c r="D9" s="87"/>
    </row>
    <row r="10" customHeight="1" spans="1:4">
      <c r="A10" s="80" t="s">
        <v>291</v>
      </c>
      <c r="B10" s="81" t="s">
        <v>292</v>
      </c>
      <c r="C10" s="98">
        <v>11</v>
      </c>
      <c r="D10" s="86"/>
    </row>
    <row r="11" customHeight="1" spans="1:4">
      <c r="A11" s="80" t="s">
        <v>286</v>
      </c>
      <c r="B11" s="81" t="s">
        <v>287</v>
      </c>
      <c r="C11" s="98">
        <v>11</v>
      </c>
      <c r="D11" s="86"/>
    </row>
    <row r="12" customHeight="1" spans="1:4">
      <c r="A12" s="80" t="s">
        <v>288</v>
      </c>
      <c r="B12" s="81" t="s">
        <v>293</v>
      </c>
      <c r="C12" s="98">
        <v>11</v>
      </c>
      <c r="D12" s="86"/>
    </row>
    <row r="13" customHeight="1" spans="1:2">
      <c r="A13" s="58"/>
      <c r="B13" s="58"/>
    </row>
    <row r="14" customHeight="1" spans="1:3">
      <c r="A14" s="58"/>
      <c r="B14" s="58"/>
      <c r="C14" s="58"/>
    </row>
    <row r="15" customHeight="1" spans="1:3">
      <c r="A15" s="58"/>
      <c r="B15" s="58"/>
      <c r="C15" s="58"/>
    </row>
    <row r="16" customHeight="1" spans="2:2">
      <c r="B16" s="58"/>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F21" sqref="F21"/>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88" t="s">
        <v>33</v>
      </c>
      <c r="B2" s="88"/>
      <c r="C2" s="88"/>
      <c r="D2" s="88"/>
      <c r="E2" s="88"/>
      <c r="F2" s="88"/>
      <c r="G2" s="88"/>
      <c r="H2" s="88"/>
      <c r="I2" s="88"/>
      <c r="J2" s="88"/>
      <c r="K2" s="88"/>
    </row>
    <row r="3" ht="20.25" spans="5:11">
      <c r="E3" s="89"/>
      <c r="F3" s="89"/>
      <c r="G3" s="89"/>
      <c r="H3" s="89"/>
      <c r="I3" s="89"/>
      <c r="J3" s="92"/>
      <c r="K3" s="92" t="s">
        <v>46</v>
      </c>
    </row>
    <row r="4" ht="41" customHeight="1" spans="1:11">
      <c r="A4" s="90" t="s">
        <v>294</v>
      </c>
      <c r="B4" s="90" t="s">
        <v>295</v>
      </c>
      <c r="C4" s="90" t="s">
        <v>296</v>
      </c>
      <c r="D4" s="90" t="s">
        <v>297</v>
      </c>
      <c r="E4" s="90" t="s">
        <v>298</v>
      </c>
      <c r="F4" s="90" t="s">
        <v>299</v>
      </c>
      <c r="G4" s="90" t="s">
        <v>300</v>
      </c>
      <c r="H4" s="90" t="s">
        <v>301</v>
      </c>
      <c r="I4" s="93" t="s">
        <v>302</v>
      </c>
      <c r="J4" s="90" t="s">
        <v>303</v>
      </c>
      <c r="K4" s="94" t="s">
        <v>166</v>
      </c>
    </row>
    <row r="5" spans="1:11">
      <c r="A5" s="91" t="s">
        <v>304</v>
      </c>
      <c r="B5" s="91" t="s">
        <v>304</v>
      </c>
      <c r="C5" s="91" t="s">
        <v>304</v>
      </c>
      <c r="D5" s="91" t="s">
        <v>304</v>
      </c>
      <c r="E5" s="91" t="s">
        <v>304</v>
      </c>
      <c r="F5" s="91" t="s">
        <v>304</v>
      </c>
      <c r="G5" s="91" t="s">
        <v>304</v>
      </c>
      <c r="H5" s="91" t="s">
        <v>304</v>
      </c>
      <c r="I5" s="91" t="s">
        <v>304</v>
      </c>
      <c r="J5" s="91" t="s">
        <v>304</v>
      </c>
      <c r="K5" s="91" t="s">
        <v>304</v>
      </c>
    </row>
    <row r="6" spans="1:11">
      <c r="A6" s="86"/>
      <c r="B6" s="86"/>
      <c r="C6" s="86"/>
      <c r="D6" s="86"/>
      <c r="E6" s="86"/>
      <c r="F6" s="86"/>
      <c r="G6" s="86"/>
      <c r="H6" s="86"/>
      <c r="I6" s="86"/>
      <c r="J6" s="95"/>
      <c r="K6" s="86"/>
    </row>
    <row r="7" spans="1:11">
      <c r="A7" s="86"/>
      <c r="B7" s="86"/>
      <c r="C7" s="86"/>
      <c r="D7" s="86"/>
      <c r="E7" s="86"/>
      <c r="F7" s="86"/>
      <c r="G7" s="86"/>
      <c r="H7" s="86"/>
      <c r="I7" s="86"/>
      <c r="J7" s="95"/>
      <c r="K7" s="86"/>
    </row>
    <row r="8" spans="1:11">
      <c r="A8" s="86"/>
      <c r="B8" s="86"/>
      <c r="C8" s="86"/>
      <c r="D8" s="86"/>
      <c r="E8" s="86"/>
      <c r="F8" s="86"/>
      <c r="G8" s="86"/>
      <c r="H8" s="86"/>
      <c r="I8" s="86"/>
      <c r="J8" s="95"/>
      <c r="K8" s="86"/>
    </row>
    <row r="9" spans="1:11">
      <c r="A9" s="86"/>
      <c r="B9" s="86"/>
      <c r="C9" s="86"/>
      <c r="D9" s="86"/>
      <c r="E9" s="86"/>
      <c r="F9" s="86"/>
      <c r="G9" s="86"/>
      <c r="H9" s="86"/>
      <c r="I9" s="86"/>
      <c r="J9" s="95"/>
      <c r="K9" s="86"/>
    </row>
    <row r="10" spans="1:11">
      <c r="A10" s="86"/>
      <c r="B10" s="86"/>
      <c r="C10" s="86"/>
      <c r="D10" s="86"/>
      <c r="E10" s="86"/>
      <c r="F10" s="86"/>
      <c r="G10" s="86"/>
      <c r="H10" s="86"/>
      <c r="I10" s="86"/>
      <c r="J10" s="95"/>
      <c r="K10" s="86"/>
    </row>
    <row r="11" spans="1:11">
      <c r="A11" s="86"/>
      <c r="B11" s="86"/>
      <c r="C11" s="86"/>
      <c r="D11" s="86"/>
      <c r="E11" s="86"/>
      <c r="F11" s="86"/>
      <c r="G11" s="86"/>
      <c r="H11" s="86"/>
      <c r="I11" s="86"/>
      <c r="J11" s="95"/>
      <c r="K11" s="86"/>
    </row>
    <row r="12" spans="1:11">
      <c r="A12" s="86"/>
      <c r="B12" s="86"/>
      <c r="C12" s="86"/>
      <c r="D12" s="86"/>
      <c r="E12" s="86"/>
      <c r="F12" s="86"/>
      <c r="G12" s="86"/>
      <c r="H12" s="86"/>
      <c r="I12" s="86"/>
      <c r="J12" s="95"/>
      <c r="K12" s="86"/>
    </row>
    <row r="13" spans="1:11">
      <c r="A13" s="86"/>
      <c r="B13" s="86"/>
      <c r="C13" s="86"/>
      <c r="D13" s="86"/>
      <c r="E13" s="86"/>
      <c r="F13" s="86"/>
      <c r="G13" s="86"/>
      <c r="H13" s="86"/>
      <c r="I13" s="86"/>
      <c r="J13" s="95"/>
      <c r="K13" s="86"/>
    </row>
    <row r="14" spans="1:11">
      <c r="A14" s="86"/>
      <c r="B14" s="86"/>
      <c r="C14" s="86"/>
      <c r="D14" s="86"/>
      <c r="E14" s="86"/>
      <c r="F14" s="86"/>
      <c r="G14" s="86"/>
      <c r="H14" s="86"/>
      <c r="I14" s="86"/>
      <c r="J14" s="95"/>
      <c r="K14" s="86"/>
    </row>
    <row r="15" spans="1:11">
      <c r="A15" s="86"/>
      <c r="B15" s="86"/>
      <c r="C15" s="86"/>
      <c r="D15" s="86"/>
      <c r="E15" s="86"/>
      <c r="F15" s="86"/>
      <c r="G15" s="86"/>
      <c r="H15" s="86"/>
      <c r="I15" s="86"/>
      <c r="J15" s="95"/>
      <c r="K15" s="86"/>
    </row>
    <row r="16" spans="1:11">
      <c r="A16" s="86"/>
      <c r="B16" s="86"/>
      <c r="C16" s="86"/>
      <c r="D16" s="86"/>
      <c r="E16" s="86"/>
      <c r="F16" s="86"/>
      <c r="G16" s="86"/>
      <c r="H16" s="86"/>
      <c r="I16" s="86"/>
      <c r="J16" s="95"/>
      <c r="K16" s="86"/>
    </row>
    <row r="17" spans="1:11">
      <c r="A17" s="86"/>
      <c r="B17" s="86"/>
      <c r="C17" s="86"/>
      <c r="D17" s="86"/>
      <c r="E17" s="86"/>
      <c r="F17" s="86"/>
      <c r="G17" s="86"/>
      <c r="H17" s="86"/>
      <c r="I17" s="86"/>
      <c r="J17" s="95"/>
      <c r="K17" s="86"/>
    </row>
    <row r="18" spans="1:11">
      <c r="A18" s="86"/>
      <c r="B18" s="86"/>
      <c r="C18" s="86"/>
      <c r="D18" s="86"/>
      <c r="E18" s="86"/>
      <c r="F18" s="86"/>
      <c r="G18" s="86"/>
      <c r="H18" s="86"/>
      <c r="I18" s="86"/>
      <c r="J18" s="95"/>
      <c r="K18" s="86"/>
    </row>
    <row r="19" spans="1:11">
      <c r="A19" s="86"/>
      <c r="B19" s="86"/>
      <c r="C19" s="86"/>
      <c r="D19" s="86"/>
      <c r="E19" s="86"/>
      <c r="F19" s="86"/>
      <c r="G19" s="86"/>
      <c r="H19" s="86"/>
      <c r="I19" s="86"/>
      <c r="J19" s="95"/>
      <c r="K19" s="86"/>
    </row>
    <row r="20" spans="1:11">
      <c r="A20" s="86"/>
      <c r="B20" s="86"/>
      <c r="C20" s="86"/>
      <c r="D20" s="86"/>
      <c r="E20" s="86"/>
      <c r="F20" s="86"/>
      <c r="G20" s="86"/>
      <c r="H20" s="86"/>
      <c r="I20" s="86"/>
      <c r="J20" s="95"/>
      <c r="K20" s="86"/>
    </row>
    <row r="21" spans="1:11">
      <c r="A21" s="86"/>
      <c r="B21" s="86"/>
      <c r="C21" s="86"/>
      <c r="D21" s="86"/>
      <c r="E21" s="86"/>
      <c r="F21" s="86"/>
      <c r="G21" s="86"/>
      <c r="H21" s="86"/>
      <c r="I21" s="86"/>
      <c r="J21" s="95"/>
      <c r="K21" s="86"/>
    </row>
    <row r="22" spans="1:11">
      <c r="A22" s="86"/>
      <c r="B22" s="86"/>
      <c r="C22" s="86"/>
      <c r="D22" s="86"/>
      <c r="E22" s="86"/>
      <c r="F22" s="86"/>
      <c r="G22" s="86"/>
      <c r="H22" s="86"/>
      <c r="I22" s="86"/>
      <c r="J22" s="95"/>
      <c r="K22" s="86"/>
    </row>
    <row r="24" spans="1:1">
      <c r="A24" t="s">
        <v>305</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showGridLines="0" showZeros="0" tabSelected="1" workbookViewId="0">
      <selection activeCell="G12" sqref="G12"/>
    </sheetView>
  </sheetViews>
  <sheetFormatPr defaultColWidth="9.16666666666667" defaultRowHeight="12.75" customHeight="1"/>
  <cols>
    <col min="1" max="3" width="7.16666666666667" customWidth="1"/>
    <col min="4" max="4" width="16.5" customWidth="1"/>
    <col min="5" max="5" width="48.3333333333333" customWidth="1"/>
    <col min="6" max="6" width="29.5" customWidth="1"/>
    <col min="7" max="7" width="22"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8" t="s">
        <v>35</v>
      </c>
    </row>
    <row r="2" ht="23.25" customHeight="1" spans="1:16">
      <c r="A2" s="59" t="s">
        <v>306</v>
      </c>
      <c r="B2" s="59"/>
      <c r="C2" s="59"/>
      <c r="D2" s="59"/>
      <c r="E2" s="59"/>
      <c r="F2" s="59"/>
      <c r="G2" s="59"/>
      <c r="H2" s="59"/>
      <c r="I2" s="59"/>
      <c r="J2" s="59"/>
      <c r="K2" s="59"/>
      <c r="L2" s="59"/>
      <c r="M2" s="59"/>
      <c r="N2" s="59"/>
      <c r="O2" s="59"/>
      <c r="P2" s="59"/>
    </row>
    <row r="3" ht="26.25" customHeight="1" spans="14:16">
      <c r="N3" s="74"/>
      <c r="P3" s="74" t="s">
        <v>46</v>
      </c>
    </row>
    <row r="4" ht="33" customHeight="1" spans="1:16">
      <c r="A4" s="65" t="s">
        <v>307</v>
      </c>
      <c r="B4" s="65"/>
      <c r="C4" s="65"/>
      <c r="D4" s="65" t="s">
        <v>138</v>
      </c>
      <c r="E4" s="61" t="s">
        <v>308</v>
      </c>
      <c r="F4" s="65" t="s">
        <v>309</v>
      </c>
      <c r="G4" s="75" t="s">
        <v>310</v>
      </c>
      <c r="H4" s="70" t="s">
        <v>311</v>
      </c>
      <c r="I4" s="65" t="s">
        <v>312</v>
      </c>
      <c r="J4" s="65" t="s">
        <v>313</v>
      </c>
      <c r="K4" s="65"/>
      <c r="L4" s="65" t="s">
        <v>314</v>
      </c>
      <c r="M4" s="65"/>
      <c r="N4" s="71" t="s">
        <v>315</v>
      </c>
      <c r="O4" s="65" t="s">
        <v>316</v>
      </c>
      <c r="P4" s="60" t="s">
        <v>317</v>
      </c>
    </row>
    <row r="5" ht="18" customHeight="1" spans="1:16">
      <c r="A5" s="76" t="s">
        <v>318</v>
      </c>
      <c r="B5" s="76" t="s">
        <v>319</v>
      </c>
      <c r="C5" s="76" t="s">
        <v>320</v>
      </c>
      <c r="D5" s="65"/>
      <c r="E5" s="61"/>
      <c r="F5" s="65"/>
      <c r="G5" s="77"/>
      <c r="H5" s="70"/>
      <c r="I5" s="65"/>
      <c r="J5" s="65" t="s">
        <v>318</v>
      </c>
      <c r="K5" s="65" t="s">
        <v>319</v>
      </c>
      <c r="L5" s="65" t="s">
        <v>318</v>
      </c>
      <c r="M5" s="65" t="s">
        <v>319</v>
      </c>
      <c r="N5" s="73"/>
      <c r="O5" s="65"/>
      <c r="P5" s="60"/>
    </row>
    <row r="6" customHeight="1" spans="1:16">
      <c r="A6" s="78" t="s">
        <v>321</v>
      </c>
      <c r="B6" s="78" t="s">
        <v>322</v>
      </c>
      <c r="C6" s="78" t="s">
        <v>323</v>
      </c>
      <c r="D6" s="79" t="s">
        <v>282</v>
      </c>
      <c r="E6" s="80" t="s">
        <v>283</v>
      </c>
      <c r="F6" s="80"/>
      <c r="G6" s="80"/>
      <c r="H6" s="81"/>
      <c r="I6" s="81">
        <f>I7+I10</f>
        <v>16</v>
      </c>
      <c r="J6" s="81">
        <f t="shared" ref="J6:O6" si="0">J7+J10</f>
        <v>0</v>
      </c>
      <c r="K6" s="81">
        <f t="shared" si="0"/>
        <v>0</v>
      </c>
      <c r="L6" s="81">
        <f t="shared" si="0"/>
        <v>0</v>
      </c>
      <c r="M6" s="81">
        <f t="shared" si="0"/>
        <v>0</v>
      </c>
      <c r="N6" s="81">
        <f t="shared" si="0"/>
        <v>0</v>
      </c>
      <c r="O6" s="82">
        <f t="shared" si="0"/>
        <v>18</v>
      </c>
      <c r="P6" s="83"/>
    </row>
    <row r="7" customHeight="1" spans="1:16">
      <c r="A7" s="78" t="s">
        <v>321</v>
      </c>
      <c r="B7" s="78" t="s">
        <v>322</v>
      </c>
      <c r="C7" s="78" t="s">
        <v>323</v>
      </c>
      <c r="D7" s="81" t="s">
        <v>284</v>
      </c>
      <c r="E7" s="80" t="s">
        <v>285</v>
      </c>
      <c r="F7" s="80"/>
      <c r="G7" s="80"/>
      <c r="H7" s="81"/>
      <c r="I7" s="81">
        <v>2</v>
      </c>
      <c r="J7" s="84"/>
      <c r="K7" s="84"/>
      <c r="L7" s="84"/>
      <c r="M7" s="84"/>
      <c r="N7" s="82"/>
      <c r="O7" s="85">
        <v>9</v>
      </c>
      <c r="P7" s="83"/>
    </row>
    <row r="8" customHeight="1" spans="1:16">
      <c r="A8" s="78" t="s">
        <v>321</v>
      </c>
      <c r="B8" s="78" t="s">
        <v>322</v>
      </c>
      <c r="C8" s="78" t="s">
        <v>323</v>
      </c>
      <c r="D8" s="81" t="s">
        <v>324</v>
      </c>
      <c r="E8" s="80" t="s">
        <v>325</v>
      </c>
      <c r="F8" s="80" t="s">
        <v>326</v>
      </c>
      <c r="G8" s="80" t="s">
        <v>327</v>
      </c>
      <c r="H8" s="81" t="s">
        <v>328</v>
      </c>
      <c r="I8" s="81">
        <v>1</v>
      </c>
      <c r="J8" s="84" t="s">
        <v>329</v>
      </c>
      <c r="K8" s="84" t="s">
        <v>330</v>
      </c>
      <c r="L8" s="84" t="s">
        <v>331</v>
      </c>
      <c r="M8" s="84" t="s">
        <v>332</v>
      </c>
      <c r="N8" s="82" t="s">
        <v>333</v>
      </c>
      <c r="O8" s="85">
        <v>2</v>
      </c>
      <c r="P8" s="83"/>
    </row>
    <row r="9" customHeight="1" spans="1:16">
      <c r="A9" s="78" t="s">
        <v>321</v>
      </c>
      <c r="B9" s="78" t="s">
        <v>322</v>
      </c>
      <c r="C9" s="78" t="s">
        <v>323</v>
      </c>
      <c r="D9" s="81" t="s">
        <v>324</v>
      </c>
      <c r="E9" s="80" t="s">
        <v>334</v>
      </c>
      <c r="F9" s="80" t="s">
        <v>335</v>
      </c>
      <c r="G9" s="80" t="s">
        <v>327</v>
      </c>
      <c r="H9" s="81" t="s">
        <v>328</v>
      </c>
      <c r="I9" s="81">
        <v>1</v>
      </c>
      <c r="J9" s="84" t="s">
        <v>336</v>
      </c>
      <c r="K9" s="84" t="s">
        <v>337</v>
      </c>
      <c r="L9" s="84" t="s">
        <v>338</v>
      </c>
      <c r="M9" s="84" t="s">
        <v>339</v>
      </c>
      <c r="N9" s="82" t="s">
        <v>340</v>
      </c>
      <c r="O9" s="85">
        <v>7</v>
      </c>
      <c r="P9" s="83"/>
    </row>
    <row r="10" customHeight="1" spans="1:17">
      <c r="A10" s="78" t="s">
        <v>321</v>
      </c>
      <c r="B10" s="78" t="s">
        <v>322</v>
      </c>
      <c r="C10" s="78" t="s">
        <v>323</v>
      </c>
      <c r="D10" s="81" t="s">
        <v>291</v>
      </c>
      <c r="E10" s="80" t="s">
        <v>292</v>
      </c>
      <c r="F10" s="80"/>
      <c r="G10" s="80"/>
      <c r="H10" s="81"/>
      <c r="I10" s="81">
        <v>14</v>
      </c>
      <c r="J10" s="84"/>
      <c r="K10" s="84"/>
      <c r="L10" s="84"/>
      <c r="M10" s="84"/>
      <c r="N10" s="82"/>
      <c r="O10" s="69">
        <v>9</v>
      </c>
      <c r="P10" s="86"/>
      <c r="Q10" s="58"/>
    </row>
    <row r="11" customHeight="1" spans="1:17">
      <c r="A11" s="78" t="s">
        <v>321</v>
      </c>
      <c r="B11" s="78" t="s">
        <v>322</v>
      </c>
      <c r="C11" s="78" t="s">
        <v>323</v>
      </c>
      <c r="D11" s="81" t="s">
        <v>324</v>
      </c>
      <c r="E11" s="80" t="s">
        <v>341</v>
      </c>
      <c r="F11" s="80" t="s">
        <v>342</v>
      </c>
      <c r="G11" s="80" t="s">
        <v>343</v>
      </c>
      <c r="H11" s="81" t="s">
        <v>344</v>
      </c>
      <c r="I11" s="81">
        <v>4</v>
      </c>
      <c r="J11" s="84" t="s">
        <v>336</v>
      </c>
      <c r="K11" s="84" t="s">
        <v>339</v>
      </c>
      <c r="L11" s="84" t="s">
        <v>345</v>
      </c>
      <c r="M11" s="84" t="s">
        <v>330</v>
      </c>
      <c r="N11" s="82" t="s">
        <v>340</v>
      </c>
      <c r="O11" s="69">
        <v>5</v>
      </c>
      <c r="P11" s="86"/>
      <c r="Q11" s="58"/>
    </row>
    <row r="12" customHeight="1" spans="1:16">
      <c r="A12" s="78" t="s">
        <v>321</v>
      </c>
      <c r="B12" s="78" t="s">
        <v>322</v>
      </c>
      <c r="C12" s="78" t="s">
        <v>323</v>
      </c>
      <c r="D12" s="81" t="s">
        <v>324</v>
      </c>
      <c r="E12" s="80" t="s">
        <v>341</v>
      </c>
      <c r="F12" s="80" t="s">
        <v>346</v>
      </c>
      <c r="G12" s="80" t="s">
        <v>347</v>
      </c>
      <c r="H12" s="81" t="s">
        <v>348</v>
      </c>
      <c r="I12" s="81">
        <v>10</v>
      </c>
      <c r="J12" s="84" t="s">
        <v>336</v>
      </c>
      <c r="K12" s="84" t="s">
        <v>330</v>
      </c>
      <c r="L12" s="84" t="s">
        <v>345</v>
      </c>
      <c r="M12" s="84" t="s">
        <v>330</v>
      </c>
      <c r="N12" s="82" t="s">
        <v>340</v>
      </c>
      <c r="O12" s="69">
        <v>4</v>
      </c>
      <c r="P12" s="87"/>
    </row>
    <row r="13" customHeight="1" spans="3:13">
      <c r="C13" s="58"/>
      <c r="D13" s="58"/>
      <c r="H13" s="58"/>
      <c r="J13" s="58"/>
      <c r="M13" s="58"/>
    </row>
    <row r="14" customHeight="1" spans="13:13">
      <c r="M14" s="58"/>
    </row>
    <row r="15" customHeight="1" spans="13:13">
      <c r="M15" s="58"/>
    </row>
    <row r="16" customHeight="1" spans="13:13">
      <c r="M16" s="58"/>
    </row>
    <row r="17" customHeight="1" spans="13:13">
      <c r="M17" s="5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6"/>
  <sheetViews>
    <sheetView showGridLines="0" showZeros="0" workbookViewId="0">
      <selection activeCell="I20" sqref="I20"/>
    </sheetView>
  </sheetViews>
  <sheetFormatPr defaultColWidth="9.16666666666667" defaultRowHeight="12.75" customHeight="1"/>
  <cols>
    <col min="1" max="1" width="11.6666666666667" customWidth="1"/>
    <col min="2" max="2" width="37.1666666666667" customWidth="1"/>
    <col min="3" max="3" width="8.83333333333333" customWidth="1"/>
    <col min="4" max="4" width="8.5" customWidth="1"/>
    <col min="5" max="6" width="11.8333333333333" customWidth="1"/>
    <col min="7" max="7" width="8.33333333333333" customWidth="1"/>
    <col min="8" max="9" width="11.8333333333333" customWidth="1"/>
    <col min="10" max="11" width="6.83333333333333" customWidth="1"/>
    <col min="12" max="12" width="7.5" customWidth="1"/>
    <col min="13" max="13" width="6.5" customWidth="1"/>
    <col min="14" max="18" width="9.16666666666667" customWidth="1"/>
    <col min="19" max="19" width="6.83333333333333" customWidth="1"/>
    <col min="20" max="16384" width="9.16666666666667" customWidth="1"/>
  </cols>
  <sheetData>
    <row r="1" ht="30" customHeight="1" spans="1:1">
      <c r="A1" s="58" t="s">
        <v>37</v>
      </c>
    </row>
    <row r="2" ht="28.5" customHeight="1" spans="1:29">
      <c r="A2" s="59" t="s">
        <v>349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ht="22.5" customHeight="1" spans="29:29">
      <c r="AC3" s="74" t="s">
        <v>46</v>
      </c>
    </row>
    <row r="4" ht="17.25" customHeight="1" spans="1:29">
      <c r="A4" s="60" t="s">
        <v>138</v>
      </c>
      <c r="B4" s="60" t="s">
        <v>139</v>
      </c>
      <c r="C4" s="61" t="s">
        <v>350</v>
      </c>
      <c r="D4" s="62"/>
      <c r="E4" s="62"/>
      <c r="F4" s="62"/>
      <c r="G4" s="62"/>
      <c r="H4" s="62"/>
      <c r="I4" s="62"/>
      <c r="J4" s="62"/>
      <c r="K4" s="70"/>
      <c r="L4" s="61" t="s">
        <v>351</v>
      </c>
      <c r="M4" s="62"/>
      <c r="N4" s="62"/>
      <c r="O4" s="62"/>
      <c r="P4" s="62"/>
      <c r="Q4" s="62"/>
      <c r="R4" s="62"/>
      <c r="S4" s="62"/>
      <c r="T4" s="70"/>
      <c r="U4" s="61" t="s">
        <v>352</v>
      </c>
      <c r="V4" s="62"/>
      <c r="W4" s="62"/>
      <c r="X4" s="62"/>
      <c r="Y4" s="62"/>
      <c r="Z4" s="62"/>
      <c r="AA4" s="62"/>
      <c r="AB4" s="62"/>
      <c r="AC4" s="70"/>
    </row>
    <row r="5" ht="17.25" customHeight="1" spans="1:29">
      <c r="A5" s="60"/>
      <c r="B5" s="60"/>
      <c r="C5" s="63" t="s">
        <v>141</v>
      </c>
      <c r="D5" s="61" t="s">
        <v>353</v>
      </c>
      <c r="E5" s="62"/>
      <c r="F5" s="62"/>
      <c r="G5" s="62"/>
      <c r="H5" s="62"/>
      <c r="I5" s="70"/>
      <c r="J5" s="71" t="s">
        <v>217</v>
      </c>
      <c r="K5" s="71" t="s">
        <v>219</v>
      </c>
      <c r="L5" s="63" t="s">
        <v>141</v>
      </c>
      <c r="M5" s="61" t="s">
        <v>353</v>
      </c>
      <c r="N5" s="62"/>
      <c r="O5" s="62"/>
      <c r="P5" s="62"/>
      <c r="Q5" s="62"/>
      <c r="R5" s="70"/>
      <c r="S5" s="71" t="s">
        <v>217</v>
      </c>
      <c r="T5" s="71" t="s">
        <v>219</v>
      </c>
      <c r="U5" s="63" t="s">
        <v>141</v>
      </c>
      <c r="V5" s="61" t="s">
        <v>353</v>
      </c>
      <c r="W5" s="62"/>
      <c r="X5" s="62"/>
      <c r="Y5" s="62"/>
      <c r="Z5" s="62"/>
      <c r="AA5" s="70"/>
      <c r="AB5" s="71" t="s">
        <v>217</v>
      </c>
      <c r="AC5" s="71" t="s">
        <v>219</v>
      </c>
    </row>
    <row r="6" ht="23.25" customHeight="1" spans="1:29">
      <c r="A6" s="60"/>
      <c r="B6" s="60"/>
      <c r="C6" s="64"/>
      <c r="D6" s="65" t="s">
        <v>149</v>
      </c>
      <c r="E6" s="65" t="s">
        <v>354</v>
      </c>
      <c r="F6" s="65" t="s">
        <v>221</v>
      </c>
      <c r="G6" s="65" t="s">
        <v>355</v>
      </c>
      <c r="H6" s="65"/>
      <c r="I6" s="65"/>
      <c r="J6" s="72"/>
      <c r="K6" s="72"/>
      <c r="L6" s="64"/>
      <c r="M6" s="65" t="s">
        <v>149</v>
      </c>
      <c r="N6" s="65" t="s">
        <v>354</v>
      </c>
      <c r="O6" s="65" t="s">
        <v>221</v>
      </c>
      <c r="P6" s="65" t="s">
        <v>355</v>
      </c>
      <c r="Q6" s="65"/>
      <c r="R6" s="65"/>
      <c r="S6" s="72"/>
      <c r="T6" s="72"/>
      <c r="U6" s="64"/>
      <c r="V6" s="65" t="s">
        <v>149</v>
      </c>
      <c r="W6" s="65" t="s">
        <v>354</v>
      </c>
      <c r="X6" s="65" t="s">
        <v>221</v>
      </c>
      <c r="Y6" s="65" t="s">
        <v>355</v>
      </c>
      <c r="Z6" s="65"/>
      <c r="AA6" s="65"/>
      <c r="AB6" s="72"/>
      <c r="AC6" s="72"/>
    </row>
    <row r="7" ht="26.25" customHeight="1" spans="1:29">
      <c r="A7" s="60"/>
      <c r="B7" s="60"/>
      <c r="C7" s="66"/>
      <c r="D7" s="65"/>
      <c r="E7" s="65"/>
      <c r="F7" s="65"/>
      <c r="G7" s="67" t="s">
        <v>149</v>
      </c>
      <c r="H7" s="67" t="s">
        <v>356</v>
      </c>
      <c r="I7" s="67" t="s">
        <v>357</v>
      </c>
      <c r="J7" s="73"/>
      <c r="K7" s="73"/>
      <c r="L7" s="66"/>
      <c r="M7" s="65"/>
      <c r="N7" s="65"/>
      <c r="O7" s="65"/>
      <c r="P7" s="67" t="s">
        <v>149</v>
      </c>
      <c r="Q7" s="67" t="s">
        <v>356</v>
      </c>
      <c r="R7" s="67" t="s">
        <v>357</v>
      </c>
      <c r="S7" s="73"/>
      <c r="T7" s="73"/>
      <c r="U7" s="66"/>
      <c r="V7" s="65"/>
      <c r="W7" s="65"/>
      <c r="X7" s="65"/>
      <c r="Y7" s="67" t="s">
        <v>149</v>
      </c>
      <c r="Z7" s="67" t="s">
        <v>356</v>
      </c>
      <c r="AA7" s="67" t="s">
        <v>357</v>
      </c>
      <c r="AB7" s="73"/>
      <c r="AC7" s="73"/>
    </row>
    <row r="8" customHeight="1" spans="1:29">
      <c r="A8" s="68" t="s">
        <v>282</v>
      </c>
      <c r="B8" s="68" t="s">
        <v>283</v>
      </c>
      <c r="C8" s="69">
        <f>C9+C10</f>
        <v>25</v>
      </c>
      <c r="D8" s="69">
        <f t="shared" ref="D8:AC8" si="0">D9+D10</f>
        <v>17.5</v>
      </c>
      <c r="E8" s="69">
        <f t="shared" si="0"/>
        <v>0</v>
      </c>
      <c r="F8" s="69">
        <f t="shared" si="0"/>
        <v>2.5</v>
      </c>
      <c r="G8" s="69">
        <f>H8+I8</f>
        <v>15</v>
      </c>
      <c r="H8" s="69">
        <f t="shared" si="0"/>
        <v>15</v>
      </c>
      <c r="I8" s="69">
        <f t="shared" si="0"/>
        <v>0</v>
      </c>
      <c r="J8" s="69">
        <f t="shared" si="0"/>
        <v>4.5</v>
      </c>
      <c r="K8" s="69">
        <f t="shared" si="0"/>
        <v>3</v>
      </c>
      <c r="L8" s="69">
        <f t="shared" si="0"/>
        <v>15.9</v>
      </c>
      <c r="M8" s="69">
        <f t="shared" si="0"/>
        <v>13.9</v>
      </c>
      <c r="N8" s="69">
        <f t="shared" si="0"/>
        <v>0</v>
      </c>
      <c r="O8" s="69">
        <f t="shared" si="0"/>
        <v>1.4</v>
      </c>
      <c r="P8" s="69">
        <f t="shared" si="0"/>
        <v>12.5</v>
      </c>
      <c r="Q8" s="69">
        <f t="shared" si="0"/>
        <v>0</v>
      </c>
      <c r="R8" s="69">
        <f t="shared" si="0"/>
        <v>12.5</v>
      </c>
      <c r="S8" s="69">
        <f t="shared" si="0"/>
        <v>1.5</v>
      </c>
      <c r="T8" s="69">
        <f t="shared" si="0"/>
        <v>0.5</v>
      </c>
      <c r="U8" s="69">
        <f>L8-C8</f>
        <v>-9.1</v>
      </c>
      <c r="V8" s="69">
        <f>M8-D8</f>
        <v>-3.6</v>
      </c>
      <c r="W8" s="69">
        <f t="shared" ref="W8:AC8" si="1">N8-E8</f>
        <v>0</v>
      </c>
      <c r="X8" s="69">
        <f t="shared" si="1"/>
        <v>-1.1</v>
      </c>
      <c r="Y8" s="69">
        <f t="shared" si="1"/>
        <v>-2.5</v>
      </c>
      <c r="Z8" s="69">
        <f t="shared" si="1"/>
        <v>-15</v>
      </c>
      <c r="AA8" s="69">
        <f t="shared" si="1"/>
        <v>12.5</v>
      </c>
      <c r="AB8" s="69">
        <f t="shared" si="1"/>
        <v>-3</v>
      </c>
      <c r="AC8" s="69">
        <f t="shared" si="1"/>
        <v>-2.5</v>
      </c>
    </row>
    <row r="9" customHeight="1" spans="1:29">
      <c r="A9" s="68" t="s">
        <v>284</v>
      </c>
      <c r="B9" s="68" t="s">
        <v>285</v>
      </c>
      <c r="C9" s="69">
        <v>23</v>
      </c>
      <c r="D9" s="69">
        <v>17</v>
      </c>
      <c r="E9" s="69">
        <v>0</v>
      </c>
      <c r="F9" s="69">
        <v>2</v>
      </c>
      <c r="G9" s="69">
        <f>H9+I9</f>
        <v>15</v>
      </c>
      <c r="H9" s="69">
        <v>15</v>
      </c>
      <c r="I9" s="69">
        <v>0</v>
      </c>
      <c r="J9" s="69">
        <v>4</v>
      </c>
      <c r="K9" s="69">
        <v>2</v>
      </c>
      <c r="L9" s="69">
        <f>M9+S9+T9</f>
        <v>15.9</v>
      </c>
      <c r="M9" s="69">
        <v>13.9</v>
      </c>
      <c r="N9" s="69">
        <v>0</v>
      </c>
      <c r="O9" s="69">
        <v>1.4</v>
      </c>
      <c r="P9" s="69">
        <v>12.5</v>
      </c>
      <c r="Q9" s="69">
        <v>0</v>
      </c>
      <c r="R9" s="69">
        <v>12.5</v>
      </c>
      <c r="S9" s="69">
        <v>1.5</v>
      </c>
      <c r="T9" s="69">
        <v>0.5</v>
      </c>
      <c r="U9" s="69">
        <f>L9-C9</f>
        <v>-7.1</v>
      </c>
      <c r="V9" s="69">
        <f t="shared" ref="V9:AC9" si="2">M9-D9</f>
        <v>-3.1</v>
      </c>
      <c r="W9" s="69">
        <f t="shared" si="2"/>
        <v>0</v>
      </c>
      <c r="X9" s="69">
        <f t="shared" si="2"/>
        <v>-0.6</v>
      </c>
      <c r="Y9" s="69">
        <f t="shared" si="2"/>
        <v>-2.5</v>
      </c>
      <c r="Z9" s="69">
        <f t="shared" si="2"/>
        <v>-15</v>
      </c>
      <c r="AA9" s="69">
        <f t="shared" si="2"/>
        <v>12.5</v>
      </c>
      <c r="AB9" s="69">
        <f t="shared" si="2"/>
        <v>-2.5</v>
      </c>
      <c r="AC9" s="69">
        <f t="shared" si="2"/>
        <v>-1.5</v>
      </c>
    </row>
    <row r="10" customHeight="1" spans="1:29">
      <c r="A10" s="68" t="s">
        <v>291</v>
      </c>
      <c r="B10" s="68" t="s">
        <v>292</v>
      </c>
      <c r="C10" s="69">
        <v>2</v>
      </c>
      <c r="D10" s="69">
        <v>0.5</v>
      </c>
      <c r="E10" s="69">
        <v>0</v>
      </c>
      <c r="F10" s="69">
        <v>0.5</v>
      </c>
      <c r="G10" s="69">
        <v>0</v>
      </c>
      <c r="H10" s="69">
        <v>0</v>
      </c>
      <c r="I10" s="69">
        <v>0</v>
      </c>
      <c r="J10" s="69">
        <v>0.5</v>
      </c>
      <c r="K10" s="69">
        <v>1</v>
      </c>
      <c r="L10" s="69">
        <v>0</v>
      </c>
      <c r="M10" s="69">
        <v>0</v>
      </c>
      <c r="N10" s="69">
        <v>0</v>
      </c>
      <c r="O10" s="69">
        <v>0</v>
      </c>
      <c r="P10" s="69">
        <v>0</v>
      </c>
      <c r="Q10" s="69">
        <v>0</v>
      </c>
      <c r="R10" s="69">
        <v>0</v>
      </c>
      <c r="S10" s="69">
        <v>0</v>
      </c>
      <c r="T10" s="69">
        <v>0</v>
      </c>
      <c r="U10" s="69">
        <f>L10-C10</f>
        <v>-2</v>
      </c>
      <c r="V10" s="69">
        <f t="shared" ref="V10:AC10" si="3">M10-D10</f>
        <v>-0.5</v>
      </c>
      <c r="W10" s="69">
        <f t="shared" si="3"/>
        <v>0</v>
      </c>
      <c r="X10" s="69">
        <f t="shared" si="3"/>
        <v>-0.5</v>
      </c>
      <c r="Y10" s="69">
        <f t="shared" si="3"/>
        <v>0</v>
      </c>
      <c r="Z10" s="69">
        <f t="shared" si="3"/>
        <v>0</v>
      </c>
      <c r="AA10" s="69">
        <f t="shared" si="3"/>
        <v>0</v>
      </c>
      <c r="AB10" s="69">
        <f t="shared" si="3"/>
        <v>-0.5</v>
      </c>
      <c r="AC10" s="69">
        <f t="shared" si="3"/>
        <v>-1</v>
      </c>
    </row>
    <row r="11" customHeight="1" spans="6:11">
      <c r="F11" s="58"/>
      <c r="G11" s="58"/>
      <c r="H11" s="58"/>
      <c r="I11" s="58"/>
      <c r="J11" s="58"/>
      <c r="K11" s="58"/>
    </row>
    <row r="12" customHeight="1" spans="7:11">
      <c r="G12" s="58"/>
      <c r="H12" s="58"/>
      <c r="K12" s="58"/>
    </row>
    <row r="13" customHeight="1" spans="8:11">
      <c r="H13" s="58"/>
      <c r="K13" s="58"/>
    </row>
    <row r="14" customHeight="1" spans="8:11">
      <c r="H14" s="58"/>
      <c r="K14" s="58"/>
    </row>
    <row r="15" customHeight="1" spans="9:11">
      <c r="I15" s="58"/>
      <c r="K15" s="58"/>
    </row>
    <row r="16" customHeight="1" spans="9:10">
      <c r="I16" s="58"/>
      <c r="J16" s="5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workbookViewId="0">
      <selection activeCell="I16" sqref="I16"/>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 t="s">
        <v>40</v>
      </c>
      <c r="B2" s="4"/>
      <c r="C2" s="4"/>
      <c r="D2" s="4"/>
      <c r="E2" s="4"/>
    </row>
    <row r="3" customHeight="1" spans="1:5">
      <c r="A3" s="5"/>
      <c r="B3" s="5"/>
      <c r="C3" s="5"/>
      <c r="D3" s="5"/>
      <c r="E3" s="5"/>
    </row>
    <row r="4" ht="21.75" customHeight="1" spans="1:4">
      <c r="A4" s="6"/>
      <c r="B4" s="7"/>
      <c r="C4" s="8"/>
      <c r="D4" s="8"/>
    </row>
    <row r="5" ht="21.95" customHeight="1" spans="1:5">
      <c r="A5" s="9" t="s">
        <v>358</v>
      </c>
      <c r="B5" s="10"/>
      <c r="C5" s="10"/>
      <c r="D5" s="9" t="s">
        <v>151</v>
      </c>
      <c r="E5" s="11"/>
    </row>
    <row r="6" ht="21.95" customHeight="1" spans="1:5">
      <c r="A6" s="12" t="s">
        <v>359</v>
      </c>
      <c r="B6" s="13"/>
      <c r="C6" s="13"/>
      <c r="D6" s="14"/>
      <c r="E6" s="14"/>
    </row>
    <row r="7" ht="21.95" customHeight="1" spans="1:5">
      <c r="A7" s="15" t="s">
        <v>360</v>
      </c>
      <c r="B7" s="16"/>
      <c r="C7" s="17"/>
      <c r="D7" s="18" t="s">
        <v>361</v>
      </c>
      <c r="E7" s="18">
        <v>31</v>
      </c>
    </row>
    <row r="8" ht="21.95" customHeight="1" spans="1:5">
      <c r="A8" s="19"/>
      <c r="B8" s="20"/>
      <c r="C8" s="21"/>
      <c r="D8" s="18" t="s">
        <v>362</v>
      </c>
      <c r="E8" s="18">
        <v>31</v>
      </c>
    </row>
    <row r="9" ht="21.95" customHeight="1" spans="1:5">
      <c r="A9" s="22"/>
      <c r="B9" s="23"/>
      <c r="C9" s="24"/>
      <c r="D9" s="18" t="s">
        <v>363</v>
      </c>
      <c r="E9" s="18">
        <v>0</v>
      </c>
    </row>
    <row r="10" ht="21.95" customHeight="1" spans="1:5">
      <c r="A10" s="25" t="s">
        <v>364</v>
      </c>
      <c r="B10" s="12" t="s">
        <v>365</v>
      </c>
      <c r="C10" s="13"/>
      <c r="D10" s="13"/>
      <c r="E10" s="26"/>
    </row>
    <row r="11" ht="101" customHeight="1" spans="1:5">
      <c r="A11" s="27"/>
      <c r="B11" s="28" t="s">
        <v>366</v>
      </c>
      <c r="C11" s="28"/>
      <c r="D11" s="28"/>
      <c r="E11" s="28"/>
    </row>
    <row r="12" ht="24" spans="1:5">
      <c r="A12" s="14" t="s">
        <v>367</v>
      </c>
      <c r="B12" s="29" t="s">
        <v>368</v>
      </c>
      <c r="C12" s="14" t="s">
        <v>369</v>
      </c>
      <c r="D12" s="14" t="s">
        <v>370</v>
      </c>
      <c r="E12" s="14" t="s">
        <v>371</v>
      </c>
    </row>
    <row r="13" ht="33" customHeight="1" spans="1:5">
      <c r="A13" s="14"/>
      <c r="B13" s="55" t="s">
        <v>372</v>
      </c>
      <c r="C13" s="14" t="s">
        <v>373</v>
      </c>
      <c r="D13" s="18" t="s">
        <v>374</v>
      </c>
      <c r="E13" s="30" t="s">
        <v>375</v>
      </c>
    </row>
    <row r="14" ht="33" customHeight="1" spans="1:5">
      <c r="A14" s="14"/>
      <c r="B14" s="56"/>
      <c r="C14" s="14"/>
      <c r="D14" s="18" t="s">
        <v>376</v>
      </c>
      <c r="E14" s="31">
        <v>1</v>
      </c>
    </row>
    <row r="15" ht="49" customHeight="1" spans="1:5">
      <c r="A15" s="14"/>
      <c r="B15" s="56"/>
      <c r="C15" s="14"/>
      <c r="D15" s="18" t="s">
        <v>377</v>
      </c>
      <c r="E15" s="30" t="s">
        <v>378</v>
      </c>
    </row>
    <row r="16" ht="52" customHeight="1" spans="1:5">
      <c r="A16" s="14"/>
      <c r="B16" s="56"/>
      <c r="C16" s="55" t="s">
        <v>379</v>
      </c>
      <c r="D16" s="18" t="s">
        <v>380</v>
      </c>
      <c r="E16" s="30" t="s">
        <v>381</v>
      </c>
    </row>
    <row r="17" ht="55" customHeight="1" spans="1:5">
      <c r="A17" s="14"/>
      <c r="B17" s="56"/>
      <c r="C17" s="56"/>
      <c r="D17" s="18" t="s">
        <v>382</v>
      </c>
      <c r="E17" s="30" t="s">
        <v>383</v>
      </c>
    </row>
    <row r="18" ht="63" customHeight="1" spans="1:5">
      <c r="A18" s="14"/>
      <c r="B18" s="56"/>
      <c r="C18" s="57"/>
      <c r="D18" s="18" t="s">
        <v>384</v>
      </c>
      <c r="E18" s="30" t="s">
        <v>385</v>
      </c>
    </row>
    <row r="19" ht="43" customHeight="1" spans="1:5">
      <c r="A19" s="14"/>
      <c r="B19" s="56"/>
      <c r="C19" s="56" t="s">
        <v>386</v>
      </c>
      <c r="D19" s="18" t="s">
        <v>387</v>
      </c>
      <c r="E19" s="32">
        <v>1</v>
      </c>
    </row>
    <row r="20" ht="35" customHeight="1" spans="1:5">
      <c r="A20" s="14"/>
      <c r="B20" s="56"/>
      <c r="C20" s="56"/>
      <c r="D20" s="18" t="s">
        <v>388</v>
      </c>
      <c r="E20" s="32">
        <v>1</v>
      </c>
    </row>
    <row r="21" ht="32" customHeight="1" spans="1:5">
      <c r="A21" s="14"/>
      <c r="B21" s="56"/>
      <c r="C21" s="57"/>
      <c r="D21" s="18" t="s">
        <v>389</v>
      </c>
      <c r="E21" s="32" t="s">
        <v>390</v>
      </c>
    </row>
    <row r="22" ht="36" customHeight="1" spans="1:5">
      <c r="A22" s="14"/>
      <c r="B22" s="56"/>
      <c r="C22" s="14" t="s">
        <v>391</v>
      </c>
      <c r="D22" s="18" t="s">
        <v>392</v>
      </c>
      <c r="E22" s="25"/>
    </row>
    <row r="23" ht="44" customHeight="1" spans="1:5">
      <c r="A23" s="14"/>
      <c r="B23" s="14" t="s">
        <v>393</v>
      </c>
      <c r="C23" s="14" t="s">
        <v>394</v>
      </c>
      <c r="D23" s="18" t="s">
        <v>392</v>
      </c>
      <c r="E23" s="25"/>
    </row>
    <row r="24" ht="48" customHeight="1" spans="1:5">
      <c r="A24" s="14"/>
      <c r="B24" s="14"/>
      <c r="C24" s="55" t="s">
        <v>395</v>
      </c>
      <c r="D24" s="18" t="s">
        <v>396</v>
      </c>
      <c r="E24" s="32" t="s">
        <v>397</v>
      </c>
    </row>
    <row r="25" ht="50" customHeight="1" spans="1:5">
      <c r="A25" s="14"/>
      <c r="B25" s="14"/>
      <c r="C25" s="56"/>
      <c r="D25" s="18" t="s">
        <v>398</v>
      </c>
      <c r="E25" s="32" t="s">
        <v>399</v>
      </c>
    </row>
    <row r="26" ht="50" customHeight="1" spans="1:5">
      <c r="A26" s="14"/>
      <c r="B26" s="14"/>
      <c r="C26" s="57"/>
      <c r="D26" s="18" t="s">
        <v>400</v>
      </c>
      <c r="E26" s="32" t="s">
        <v>397</v>
      </c>
    </row>
    <row r="27" ht="42" customHeight="1" spans="1:5">
      <c r="A27" s="14"/>
      <c r="B27" s="14"/>
      <c r="C27" s="14" t="s">
        <v>401</v>
      </c>
      <c r="D27" s="18" t="s">
        <v>402</v>
      </c>
      <c r="E27" s="25"/>
    </row>
    <row r="28" ht="42" customHeight="1" spans="1:5">
      <c r="A28" s="14"/>
      <c r="B28" s="14"/>
      <c r="C28" s="14" t="s">
        <v>403</v>
      </c>
      <c r="D28" s="18" t="s">
        <v>392</v>
      </c>
      <c r="E28" s="25"/>
    </row>
    <row r="29" ht="42" customHeight="1" spans="1:5">
      <c r="A29" s="14"/>
      <c r="B29" s="55" t="s">
        <v>404</v>
      </c>
      <c r="C29" s="55" t="s">
        <v>405</v>
      </c>
      <c r="D29" s="18" t="s">
        <v>406</v>
      </c>
      <c r="E29" s="25" t="s">
        <v>407</v>
      </c>
    </row>
    <row r="30" ht="42" customHeight="1" spans="1:5">
      <c r="A30" s="14"/>
      <c r="B30" s="56"/>
      <c r="C30" s="56"/>
      <c r="D30" s="18" t="s">
        <v>408</v>
      </c>
      <c r="E30" s="25" t="s">
        <v>407</v>
      </c>
    </row>
    <row r="31" ht="50" customHeight="1" spans="1:5">
      <c r="A31" s="14"/>
      <c r="B31" s="57"/>
      <c r="C31" s="57"/>
      <c r="D31" s="18" t="s">
        <v>409</v>
      </c>
      <c r="E31" s="32" t="s">
        <v>407</v>
      </c>
    </row>
    <row r="32" ht="27" customHeight="1" spans="1:5">
      <c r="A32" s="54" t="s">
        <v>410</v>
      </c>
      <c r="B32" s="54"/>
      <c r="C32" s="54"/>
      <c r="D32" s="54"/>
      <c r="E32" s="54"/>
    </row>
  </sheetData>
  <mergeCells count="20">
    <mergeCell ref="A2:E2"/>
    <mergeCell ref="A3:E3"/>
    <mergeCell ref="A5:C5"/>
    <mergeCell ref="D5:E5"/>
    <mergeCell ref="A6:C6"/>
    <mergeCell ref="D6:E6"/>
    <mergeCell ref="B10:E10"/>
    <mergeCell ref="B11:E11"/>
    <mergeCell ref="A32:E32"/>
    <mergeCell ref="A10:A11"/>
    <mergeCell ref="A12:A31"/>
    <mergeCell ref="B13:B22"/>
    <mergeCell ref="B23:B28"/>
    <mergeCell ref="B29:B31"/>
    <mergeCell ref="C13:C15"/>
    <mergeCell ref="C16:C18"/>
    <mergeCell ref="C19:C21"/>
    <mergeCell ref="C24:C26"/>
    <mergeCell ref="C29:C3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GridLines="0" workbookViewId="0">
      <selection activeCell="E26" sqref="E26:F26"/>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4" customFormat="1" ht="16.5" customHeight="1" spans="1:4">
      <c r="A1" s="2" t="s">
        <v>41</v>
      </c>
      <c r="B1" s="36"/>
      <c r="C1" s="36"/>
      <c r="D1" s="36"/>
    </row>
    <row r="2" ht="23.25" customHeight="1" spans="1:8">
      <c r="A2" s="4" t="s">
        <v>42</v>
      </c>
      <c r="B2" s="4"/>
      <c r="C2" s="4"/>
      <c r="D2" s="4"/>
      <c r="E2" s="4"/>
      <c r="F2" s="4"/>
      <c r="G2" s="4"/>
      <c r="H2" s="4"/>
    </row>
    <row r="3" ht="18" customHeight="1" spans="1:8">
      <c r="A3" s="5"/>
      <c r="B3" s="5"/>
      <c r="C3" s="5"/>
      <c r="D3" s="5"/>
      <c r="E3" s="5"/>
      <c r="F3" s="5"/>
      <c r="G3" s="5"/>
      <c r="H3" s="5"/>
    </row>
    <row r="4" s="34" customFormat="1" ht="17.25" customHeight="1" spans="1:4">
      <c r="A4" s="37"/>
      <c r="B4" s="37"/>
      <c r="C4" s="37"/>
      <c r="D4" s="37"/>
    </row>
    <row r="5" ht="21.95" customHeight="1" spans="1:8">
      <c r="A5" s="14" t="s">
        <v>411</v>
      </c>
      <c r="B5" s="14"/>
      <c r="C5" s="14"/>
      <c r="D5" s="14" t="s">
        <v>151</v>
      </c>
      <c r="E5" s="14"/>
      <c r="F5" s="14"/>
      <c r="G5" s="14"/>
      <c r="H5" s="14"/>
    </row>
    <row r="6" ht="21.95" customHeight="1" spans="1:8">
      <c r="A6" s="14" t="s">
        <v>412</v>
      </c>
      <c r="B6" s="14" t="s">
        <v>413</v>
      </c>
      <c r="C6" s="14"/>
      <c r="D6" s="25" t="s">
        <v>414</v>
      </c>
      <c r="E6" s="25"/>
      <c r="F6" s="25" t="s">
        <v>415</v>
      </c>
      <c r="G6" s="25"/>
      <c r="H6" s="25"/>
    </row>
    <row r="7" ht="21.95" customHeight="1" spans="1:8">
      <c r="A7" s="14"/>
      <c r="B7" s="14"/>
      <c r="C7" s="14"/>
      <c r="D7" s="25"/>
      <c r="E7" s="25"/>
      <c r="F7" s="25" t="s">
        <v>416</v>
      </c>
      <c r="G7" s="25" t="s">
        <v>417</v>
      </c>
      <c r="H7" s="25" t="s">
        <v>418</v>
      </c>
    </row>
    <row r="8" ht="21.95" customHeight="1" spans="1:8">
      <c r="A8" s="14"/>
      <c r="B8" s="14" t="s">
        <v>419</v>
      </c>
      <c r="C8" s="14"/>
      <c r="D8" s="38" t="s">
        <v>420</v>
      </c>
      <c r="E8" s="38"/>
      <c r="F8" s="30">
        <f>G8</f>
        <v>390.55</v>
      </c>
      <c r="G8" s="30">
        <v>390.55</v>
      </c>
      <c r="H8" s="30"/>
    </row>
    <row r="9" ht="21.95" customHeight="1" spans="1:8">
      <c r="A9" s="14"/>
      <c r="B9" s="14" t="s">
        <v>421</v>
      </c>
      <c r="C9" s="14"/>
      <c r="D9" s="38" t="s">
        <v>422</v>
      </c>
      <c r="E9" s="38"/>
      <c r="F9" s="30">
        <f>G9</f>
        <v>43.19</v>
      </c>
      <c r="G9" s="30">
        <v>43.19</v>
      </c>
      <c r="H9" s="30"/>
    </row>
    <row r="10" ht="37" customHeight="1" spans="1:8">
      <c r="A10" s="14"/>
      <c r="B10" s="14" t="s">
        <v>423</v>
      </c>
      <c r="C10" s="14"/>
      <c r="D10" s="38" t="s">
        <v>424</v>
      </c>
      <c r="E10" s="38"/>
      <c r="F10" s="30">
        <f>G10</f>
        <v>31</v>
      </c>
      <c r="G10" s="30">
        <v>31</v>
      </c>
      <c r="H10" s="30"/>
    </row>
    <row r="11" ht="21.95" customHeight="1" spans="1:8">
      <c r="A11" s="14"/>
      <c r="B11" s="14" t="s">
        <v>425</v>
      </c>
      <c r="C11" s="14"/>
      <c r="D11" s="14"/>
      <c r="E11" s="25"/>
      <c r="F11" s="30">
        <f>SUM(F8:F10)</f>
        <v>464.74</v>
      </c>
      <c r="G11" s="30">
        <f>SUM(G8:G10)</f>
        <v>464.74</v>
      </c>
      <c r="H11" s="30"/>
    </row>
    <row r="12" ht="74" customHeight="1" spans="1:8">
      <c r="A12" s="25" t="s">
        <v>426</v>
      </c>
      <c r="B12" s="39" t="s">
        <v>427</v>
      </c>
      <c r="C12" s="40"/>
      <c r="D12" s="40"/>
      <c r="E12" s="40"/>
      <c r="F12" s="40"/>
      <c r="G12" s="40"/>
      <c r="H12" s="40"/>
    </row>
    <row r="13" ht="21.95" customHeight="1" spans="1:8">
      <c r="A13" s="14" t="s">
        <v>428</v>
      </c>
      <c r="B13" s="25" t="s">
        <v>429</v>
      </c>
      <c r="C13" s="25" t="s">
        <v>369</v>
      </c>
      <c r="D13" s="25"/>
      <c r="E13" s="25" t="s">
        <v>370</v>
      </c>
      <c r="F13" s="25"/>
      <c r="G13" s="25" t="s">
        <v>371</v>
      </c>
      <c r="H13" s="25"/>
    </row>
    <row r="14" ht="37" customHeight="1" spans="1:8">
      <c r="A14" s="25"/>
      <c r="B14" s="25" t="s">
        <v>430</v>
      </c>
      <c r="C14" s="25" t="s">
        <v>373</v>
      </c>
      <c r="D14" s="25"/>
      <c r="E14" s="38" t="s">
        <v>431</v>
      </c>
      <c r="F14" s="41"/>
      <c r="G14" s="41" t="s">
        <v>432</v>
      </c>
      <c r="H14" s="41"/>
    </row>
    <row r="15" ht="37" customHeight="1" spans="1:8">
      <c r="A15" s="25"/>
      <c r="B15" s="25"/>
      <c r="C15" s="25"/>
      <c r="D15" s="25"/>
      <c r="E15" s="38" t="s">
        <v>433</v>
      </c>
      <c r="F15" s="41"/>
      <c r="G15" s="41" t="s">
        <v>434</v>
      </c>
      <c r="H15" s="41"/>
    </row>
    <row r="16" ht="37" customHeight="1" spans="1:8">
      <c r="A16" s="25"/>
      <c r="B16" s="25"/>
      <c r="C16" s="25"/>
      <c r="D16" s="25"/>
      <c r="E16" s="38" t="s">
        <v>435</v>
      </c>
      <c r="F16" s="41"/>
      <c r="G16" s="41" t="s">
        <v>436</v>
      </c>
      <c r="H16" s="41"/>
    </row>
    <row r="17" ht="36" customHeight="1" spans="1:8">
      <c r="A17" s="25"/>
      <c r="B17" s="25"/>
      <c r="C17" s="14" t="s">
        <v>379</v>
      </c>
      <c r="D17" s="14"/>
      <c r="E17" s="38" t="s">
        <v>437</v>
      </c>
      <c r="F17" s="41"/>
      <c r="G17" s="41" t="s">
        <v>438</v>
      </c>
      <c r="H17" s="41"/>
    </row>
    <row r="18" ht="36" customHeight="1" spans="1:8">
      <c r="A18" s="25"/>
      <c r="B18" s="25"/>
      <c r="C18" s="14"/>
      <c r="D18" s="14"/>
      <c r="E18" s="38" t="s">
        <v>439</v>
      </c>
      <c r="F18" s="41"/>
      <c r="G18" s="42" t="s">
        <v>440</v>
      </c>
      <c r="H18" s="42"/>
    </row>
    <row r="19" ht="36" customHeight="1" spans="1:8">
      <c r="A19" s="25"/>
      <c r="B19" s="25"/>
      <c r="C19" s="14"/>
      <c r="D19" s="14"/>
      <c r="E19" s="38" t="s">
        <v>441</v>
      </c>
      <c r="F19" s="43"/>
      <c r="G19" s="31">
        <v>1</v>
      </c>
      <c r="H19" s="41"/>
    </row>
    <row r="20" ht="21.95" customHeight="1" spans="1:8">
      <c r="A20" s="25"/>
      <c r="B20" s="25"/>
      <c r="C20" s="15" t="s">
        <v>386</v>
      </c>
      <c r="D20" s="44"/>
      <c r="E20" s="38" t="s">
        <v>387</v>
      </c>
      <c r="F20" s="43"/>
      <c r="G20" s="41" t="s">
        <v>383</v>
      </c>
      <c r="H20" s="41"/>
    </row>
    <row r="21" ht="21.95" customHeight="1" spans="1:8">
      <c r="A21" s="25"/>
      <c r="B21" s="25"/>
      <c r="C21" s="45"/>
      <c r="D21" s="46"/>
      <c r="E21" s="38" t="s">
        <v>388</v>
      </c>
      <c r="F21" s="41"/>
      <c r="G21" s="47" t="s">
        <v>383</v>
      </c>
      <c r="H21" s="47"/>
    </row>
    <row r="22" ht="21.95" customHeight="1" spans="1:8">
      <c r="A22" s="25"/>
      <c r="B22" s="25"/>
      <c r="C22" s="48"/>
      <c r="D22" s="49"/>
      <c r="E22" s="50" t="s">
        <v>442</v>
      </c>
      <c r="F22" s="51"/>
      <c r="G22" s="52" t="s">
        <v>383</v>
      </c>
      <c r="H22" s="53"/>
    </row>
    <row r="23" ht="21.95" customHeight="1" spans="1:8">
      <c r="A23" s="25"/>
      <c r="B23" s="25"/>
      <c r="C23" s="14" t="s">
        <v>391</v>
      </c>
      <c r="D23" s="14"/>
      <c r="E23" s="38" t="s">
        <v>392</v>
      </c>
      <c r="F23" s="41"/>
      <c r="G23" s="41"/>
      <c r="H23" s="41"/>
    </row>
    <row r="24" ht="39" customHeight="1" spans="1:8">
      <c r="A24" s="25"/>
      <c r="B24" s="25" t="s">
        <v>393</v>
      </c>
      <c r="C24" s="14" t="s">
        <v>443</v>
      </c>
      <c r="D24" s="14"/>
      <c r="E24" s="38" t="s">
        <v>392</v>
      </c>
      <c r="F24" s="41"/>
      <c r="G24" s="41"/>
      <c r="H24" s="41"/>
    </row>
    <row r="25" ht="21.95" customHeight="1" spans="1:8">
      <c r="A25" s="25"/>
      <c r="B25" s="25"/>
      <c r="C25" s="14" t="s">
        <v>395</v>
      </c>
      <c r="D25" s="14"/>
      <c r="E25" s="38" t="s">
        <v>444</v>
      </c>
      <c r="F25" s="41"/>
      <c r="G25" s="41" t="s">
        <v>397</v>
      </c>
      <c r="H25" s="41"/>
    </row>
    <row r="26" ht="42" customHeight="1" spans="1:8">
      <c r="A26" s="25"/>
      <c r="B26" s="25"/>
      <c r="C26" s="14"/>
      <c r="D26" s="14"/>
      <c r="E26" s="38" t="s">
        <v>398</v>
      </c>
      <c r="F26" s="41"/>
      <c r="G26" s="41" t="s">
        <v>399</v>
      </c>
      <c r="H26" s="41"/>
    </row>
    <row r="27" ht="21.95" customHeight="1" spans="1:8">
      <c r="A27" s="25"/>
      <c r="B27" s="25"/>
      <c r="C27" s="14"/>
      <c r="D27" s="14"/>
      <c r="E27" s="38" t="s">
        <v>400</v>
      </c>
      <c r="F27" s="41"/>
      <c r="G27" s="41" t="s">
        <v>397</v>
      </c>
      <c r="H27" s="41"/>
    </row>
    <row r="28" ht="39" customHeight="1" spans="1:8">
      <c r="A28" s="25"/>
      <c r="B28" s="25"/>
      <c r="C28" s="14" t="s">
        <v>401</v>
      </c>
      <c r="D28" s="14"/>
      <c r="E28" s="38" t="s">
        <v>392</v>
      </c>
      <c r="F28" s="41"/>
      <c r="G28" s="41"/>
      <c r="H28" s="41"/>
    </row>
    <row r="29" ht="36" customHeight="1" spans="1:8">
      <c r="A29" s="25"/>
      <c r="B29" s="25"/>
      <c r="C29" s="14" t="s">
        <v>403</v>
      </c>
      <c r="D29" s="14"/>
      <c r="E29" s="38" t="s">
        <v>445</v>
      </c>
      <c r="F29" s="41"/>
      <c r="G29" s="31">
        <v>1</v>
      </c>
      <c r="H29" s="41"/>
    </row>
    <row r="30" ht="21.95" customHeight="1" spans="1:8">
      <c r="A30" s="25"/>
      <c r="B30" s="14" t="s">
        <v>446</v>
      </c>
      <c r="C30" s="14" t="s">
        <v>405</v>
      </c>
      <c r="D30" s="14"/>
      <c r="E30" s="38" t="s">
        <v>406</v>
      </c>
      <c r="F30" s="41"/>
      <c r="G30" s="41" t="s">
        <v>407</v>
      </c>
      <c r="H30" s="41"/>
    </row>
    <row r="31" ht="43" customHeight="1" spans="1:8">
      <c r="A31" s="25"/>
      <c r="B31" s="14"/>
      <c r="C31" s="14"/>
      <c r="D31" s="14"/>
      <c r="E31" s="38" t="s">
        <v>408</v>
      </c>
      <c r="F31" s="41"/>
      <c r="G31" s="41" t="s">
        <v>407</v>
      </c>
      <c r="H31" s="41"/>
    </row>
    <row r="32" ht="38" customHeight="1" spans="1:8">
      <c r="A32" s="25"/>
      <c r="B32" s="14"/>
      <c r="C32" s="14"/>
      <c r="D32" s="14"/>
      <c r="E32" s="38" t="s">
        <v>409</v>
      </c>
      <c r="F32" s="41"/>
      <c r="G32" s="41" t="s">
        <v>407</v>
      </c>
      <c r="H32" s="41"/>
    </row>
    <row r="33" s="35" customFormat="1" ht="24" customHeight="1" spans="1:8">
      <c r="A33" s="54" t="s">
        <v>447</v>
      </c>
      <c r="B33" s="54"/>
      <c r="C33" s="54"/>
      <c r="D33" s="54"/>
      <c r="E33" s="54"/>
      <c r="F33" s="54"/>
      <c r="G33" s="54"/>
      <c r="H33" s="54"/>
    </row>
  </sheetData>
  <mergeCells count="71">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E30:F30"/>
    <mergeCell ref="G30:H30"/>
    <mergeCell ref="E31:F31"/>
    <mergeCell ref="G31:H31"/>
    <mergeCell ref="E32:F32"/>
    <mergeCell ref="G32:H32"/>
    <mergeCell ref="A33:H33"/>
    <mergeCell ref="A6:A11"/>
    <mergeCell ref="A13:A32"/>
    <mergeCell ref="B14:B23"/>
    <mergeCell ref="B24:B29"/>
    <mergeCell ref="B30:B32"/>
    <mergeCell ref="B6:C7"/>
    <mergeCell ref="D6:E7"/>
    <mergeCell ref="C14:D16"/>
    <mergeCell ref="C17:D19"/>
    <mergeCell ref="C20:D22"/>
    <mergeCell ref="C25:D27"/>
    <mergeCell ref="C30:D32"/>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workbookViewId="0">
      <selection activeCell="A32" sqref="A32:E32"/>
    </sheetView>
  </sheetViews>
  <sheetFormatPr defaultColWidth="12" defaultRowHeight="14.25" outlineLevelCol="4"/>
  <cols>
    <col min="1" max="2" width="8.16666666666667" style="1" customWidth="1"/>
    <col min="3" max="3" width="16.5" style="1" customWidth="1"/>
    <col min="4" max="4" width="42" style="1" customWidth="1"/>
    <col min="5" max="5" width="34.3333333333333" style="1" customWidth="1"/>
    <col min="6" max="16384" width="12" style="1"/>
  </cols>
  <sheetData>
    <row r="1" ht="16.5" customHeight="1" spans="1:4">
      <c r="A1" s="2" t="s">
        <v>43</v>
      </c>
      <c r="B1" s="3"/>
      <c r="C1" s="3"/>
      <c r="D1" s="3"/>
    </row>
    <row r="2" ht="40" customHeight="1" spans="1:5">
      <c r="A2" s="4" t="s">
        <v>44</v>
      </c>
      <c r="B2" s="4"/>
      <c r="C2" s="4"/>
      <c r="D2" s="4"/>
      <c r="E2" s="4"/>
    </row>
    <row r="3" ht="14" customHeight="1" spans="1:5">
      <c r="A3" s="5"/>
      <c r="B3" s="5"/>
      <c r="C3" s="5"/>
      <c r="D3" s="5"/>
      <c r="E3" s="5"/>
    </row>
    <row r="4" ht="15" customHeight="1" spans="1:4">
      <c r="A4" s="6"/>
      <c r="B4" s="7"/>
      <c r="C4" s="8"/>
      <c r="D4" s="8"/>
    </row>
    <row r="5" ht="21.95" customHeight="1" spans="1:5">
      <c r="A5" s="9" t="s">
        <v>358</v>
      </c>
      <c r="B5" s="10"/>
      <c r="C5" s="10"/>
      <c r="D5" s="9" t="s">
        <v>151</v>
      </c>
      <c r="E5" s="11"/>
    </row>
    <row r="6" ht="21.95" customHeight="1" spans="1:5">
      <c r="A6" s="12" t="s">
        <v>359</v>
      </c>
      <c r="B6" s="13"/>
      <c r="C6" s="13"/>
      <c r="D6" s="14"/>
      <c r="E6" s="14"/>
    </row>
    <row r="7" ht="21.95" customHeight="1" spans="1:5">
      <c r="A7" s="15" t="s">
        <v>360</v>
      </c>
      <c r="B7" s="16"/>
      <c r="C7" s="17"/>
      <c r="D7" s="18" t="s">
        <v>361</v>
      </c>
      <c r="E7" s="18">
        <v>31</v>
      </c>
    </row>
    <row r="8" ht="21.95" customHeight="1" spans="1:5">
      <c r="A8" s="19"/>
      <c r="B8" s="20"/>
      <c r="C8" s="21"/>
      <c r="D8" s="18" t="s">
        <v>362</v>
      </c>
      <c r="E8" s="18">
        <v>31</v>
      </c>
    </row>
    <row r="9" ht="21.95" customHeight="1" spans="1:5">
      <c r="A9" s="22"/>
      <c r="B9" s="23"/>
      <c r="C9" s="24"/>
      <c r="D9" s="18" t="s">
        <v>363</v>
      </c>
      <c r="E9" s="18"/>
    </row>
    <row r="10" ht="21.95" customHeight="1" spans="1:5">
      <c r="A10" s="25" t="s">
        <v>364</v>
      </c>
      <c r="B10" s="12" t="s">
        <v>365</v>
      </c>
      <c r="C10" s="13"/>
      <c r="D10" s="13"/>
      <c r="E10" s="26"/>
    </row>
    <row r="11" ht="101" customHeight="1" spans="1:5">
      <c r="A11" s="27"/>
      <c r="B11" s="28" t="s">
        <v>448</v>
      </c>
      <c r="C11" s="28"/>
      <c r="D11" s="28"/>
      <c r="E11" s="28"/>
    </row>
    <row r="12" ht="29" customHeight="1" spans="1:5">
      <c r="A12" s="14" t="s">
        <v>367</v>
      </c>
      <c r="B12" s="29" t="s">
        <v>368</v>
      </c>
      <c r="C12" s="14" t="s">
        <v>369</v>
      </c>
      <c r="D12" s="14" t="s">
        <v>370</v>
      </c>
      <c r="E12" s="14" t="s">
        <v>371</v>
      </c>
    </row>
    <row r="13" ht="35" customHeight="1" spans="1:5">
      <c r="A13" s="14"/>
      <c r="B13" s="14" t="s">
        <v>372</v>
      </c>
      <c r="C13" s="14" t="s">
        <v>373</v>
      </c>
      <c r="D13" s="18" t="s">
        <v>374</v>
      </c>
      <c r="E13" s="30" t="s">
        <v>375</v>
      </c>
    </row>
    <row r="14" ht="35" customHeight="1" spans="1:5">
      <c r="A14" s="14"/>
      <c r="B14" s="25"/>
      <c r="C14" s="14"/>
      <c r="D14" s="18" t="s">
        <v>376</v>
      </c>
      <c r="E14" s="31">
        <v>1</v>
      </c>
    </row>
    <row r="15" ht="51" customHeight="1" spans="1:5">
      <c r="A15" s="14"/>
      <c r="B15" s="25"/>
      <c r="C15" s="14"/>
      <c r="D15" s="18" t="s">
        <v>377</v>
      </c>
      <c r="E15" s="30" t="s">
        <v>378</v>
      </c>
    </row>
    <row r="16" ht="51" customHeight="1" spans="1:5">
      <c r="A16" s="14"/>
      <c r="B16" s="25"/>
      <c r="C16" s="14" t="s">
        <v>379</v>
      </c>
      <c r="D16" s="18" t="s">
        <v>380</v>
      </c>
      <c r="E16" s="30" t="s">
        <v>381</v>
      </c>
    </row>
    <row r="17" ht="51" customHeight="1" spans="1:5">
      <c r="A17" s="14"/>
      <c r="B17" s="25"/>
      <c r="C17" s="14"/>
      <c r="D17" s="18" t="s">
        <v>382</v>
      </c>
      <c r="E17" s="30" t="s">
        <v>383</v>
      </c>
    </row>
    <row r="18" ht="50" customHeight="1" spans="1:5">
      <c r="A18" s="14"/>
      <c r="B18" s="25"/>
      <c r="C18" s="14"/>
      <c r="D18" s="18" t="s">
        <v>384</v>
      </c>
      <c r="E18" s="30" t="s">
        <v>385</v>
      </c>
    </row>
    <row r="19" ht="35" customHeight="1" spans="1:5">
      <c r="A19" s="14"/>
      <c r="B19" s="25"/>
      <c r="C19" s="14" t="s">
        <v>386</v>
      </c>
      <c r="D19" s="18" t="s">
        <v>387</v>
      </c>
      <c r="E19" s="32">
        <v>1</v>
      </c>
    </row>
    <row r="20" ht="35" customHeight="1" spans="1:5">
      <c r="A20" s="14"/>
      <c r="B20" s="25"/>
      <c r="C20" s="14"/>
      <c r="D20" s="18" t="s">
        <v>388</v>
      </c>
      <c r="E20" s="32">
        <v>1</v>
      </c>
    </row>
    <row r="21" ht="35" customHeight="1" spans="1:5">
      <c r="A21" s="14"/>
      <c r="B21" s="25"/>
      <c r="C21" s="14"/>
      <c r="D21" s="18" t="s">
        <v>389</v>
      </c>
      <c r="E21" s="32" t="s">
        <v>390</v>
      </c>
    </row>
    <row r="22" ht="21.95" customHeight="1" spans="1:5">
      <c r="A22" s="14"/>
      <c r="B22" s="25"/>
      <c r="C22" s="14" t="s">
        <v>391</v>
      </c>
      <c r="D22" s="18" t="s">
        <v>392</v>
      </c>
      <c r="E22" s="25"/>
    </row>
    <row r="23" ht="46" customHeight="1" spans="1:5">
      <c r="A23" s="14"/>
      <c r="B23" s="14" t="s">
        <v>449</v>
      </c>
      <c r="C23" s="14" t="s">
        <v>443</v>
      </c>
      <c r="D23" s="18" t="s">
        <v>392</v>
      </c>
      <c r="E23" s="25"/>
    </row>
    <row r="24" ht="42" customHeight="1" spans="1:5">
      <c r="A24" s="14"/>
      <c r="B24" s="25"/>
      <c r="C24" s="14" t="s">
        <v>395</v>
      </c>
      <c r="D24" s="18" t="s">
        <v>396</v>
      </c>
      <c r="E24" s="32" t="s">
        <v>397</v>
      </c>
    </row>
    <row r="25" ht="51" customHeight="1" spans="1:5">
      <c r="A25" s="14"/>
      <c r="B25" s="25"/>
      <c r="C25" s="14"/>
      <c r="D25" s="18" t="s">
        <v>398</v>
      </c>
      <c r="E25" s="32" t="s">
        <v>399</v>
      </c>
    </row>
    <row r="26" ht="36" customHeight="1" spans="1:5">
      <c r="A26" s="14"/>
      <c r="B26" s="25"/>
      <c r="C26" s="14"/>
      <c r="D26" s="18" t="s">
        <v>400</v>
      </c>
      <c r="E26" s="32" t="s">
        <v>397</v>
      </c>
    </row>
    <row r="27" ht="43" customHeight="1" spans="1:5">
      <c r="A27" s="14"/>
      <c r="B27" s="25"/>
      <c r="C27" s="14" t="s">
        <v>401</v>
      </c>
      <c r="D27" s="18" t="s">
        <v>392</v>
      </c>
      <c r="E27" s="25"/>
    </row>
    <row r="28" ht="48" customHeight="1" spans="1:5">
      <c r="A28" s="14"/>
      <c r="B28" s="25"/>
      <c r="C28" s="14" t="s">
        <v>403</v>
      </c>
      <c r="D28" s="18" t="s">
        <v>392</v>
      </c>
      <c r="E28" s="25"/>
    </row>
    <row r="29" ht="21.95" customHeight="1" spans="1:5">
      <c r="A29" s="14"/>
      <c r="B29" s="14" t="s">
        <v>404</v>
      </c>
      <c r="C29" s="14" t="s">
        <v>405</v>
      </c>
      <c r="D29" s="18" t="s">
        <v>406</v>
      </c>
      <c r="E29" s="25" t="s">
        <v>407</v>
      </c>
    </row>
    <row r="30" ht="45" customHeight="1" spans="1:5">
      <c r="A30" s="14"/>
      <c r="B30" s="14"/>
      <c r="C30" s="14"/>
      <c r="D30" s="18" t="s">
        <v>408</v>
      </c>
      <c r="E30" s="25" t="s">
        <v>407</v>
      </c>
    </row>
    <row r="31" ht="42" customHeight="1" spans="1:5">
      <c r="A31" s="14"/>
      <c r="B31" s="14"/>
      <c r="C31" s="14"/>
      <c r="D31" s="18" t="s">
        <v>409</v>
      </c>
      <c r="E31" s="32" t="s">
        <v>407</v>
      </c>
    </row>
    <row r="32" ht="25" customHeight="1" spans="1:5">
      <c r="A32" s="33" t="s">
        <v>450</v>
      </c>
      <c r="B32" s="33"/>
      <c r="C32" s="33"/>
      <c r="D32" s="33"/>
      <c r="E32" s="33"/>
    </row>
  </sheetData>
  <mergeCells count="20">
    <mergeCell ref="A2:E2"/>
    <mergeCell ref="A3:E3"/>
    <mergeCell ref="A5:C5"/>
    <mergeCell ref="D5:E5"/>
    <mergeCell ref="A6:C6"/>
    <mergeCell ref="D6:E6"/>
    <mergeCell ref="B10:E10"/>
    <mergeCell ref="B11:E11"/>
    <mergeCell ref="A32:E32"/>
    <mergeCell ref="A10:A11"/>
    <mergeCell ref="A12:A31"/>
    <mergeCell ref="B13:B22"/>
    <mergeCell ref="B23:B28"/>
    <mergeCell ref="B29:B31"/>
    <mergeCell ref="C13:C15"/>
    <mergeCell ref="C16:C18"/>
    <mergeCell ref="C19:C21"/>
    <mergeCell ref="C24:C26"/>
    <mergeCell ref="C29:C3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7" workbookViewId="0">
      <selection activeCell="L13" sqref="L13"/>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6" t="s">
        <v>4</v>
      </c>
      <c r="B1" s="156"/>
      <c r="C1" s="156"/>
      <c r="D1" s="156"/>
      <c r="E1" s="156"/>
      <c r="F1" s="156"/>
      <c r="G1" s="156"/>
      <c r="H1" s="156"/>
      <c r="I1" s="156"/>
      <c r="J1" s="156"/>
      <c r="K1" s="156"/>
      <c r="L1" s="156"/>
    </row>
    <row r="3" ht="24" customHeight="1" spans="1:12">
      <c r="A3" s="157" t="s">
        <v>5</v>
      </c>
      <c r="B3" s="157" t="s">
        <v>6</v>
      </c>
      <c r="C3" s="157"/>
      <c r="D3" s="157"/>
      <c r="E3" s="157"/>
      <c r="F3" s="157"/>
      <c r="G3" s="157"/>
      <c r="H3" s="157"/>
      <c r="I3" s="157"/>
      <c r="J3" s="157"/>
      <c r="K3" s="160" t="s">
        <v>7</v>
      </c>
      <c r="L3" s="160" t="s">
        <v>8</v>
      </c>
    </row>
    <row r="4" s="155" customFormat="1" ht="25" customHeight="1" spans="1:12">
      <c r="A4" s="158" t="s">
        <v>9</v>
      </c>
      <c r="B4" s="159" t="s">
        <v>10</v>
      </c>
      <c r="C4" s="159"/>
      <c r="D4" s="159"/>
      <c r="E4" s="159"/>
      <c r="F4" s="159"/>
      <c r="G4" s="159"/>
      <c r="H4" s="159"/>
      <c r="I4" s="159"/>
      <c r="J4" s="159"/>
      <c r="K4" s="158" t="s">
        <v>11</v>
      </c>
      <c r="L4" s="158"/>
    </row>
    <row r="5" s="155" customFormat="1" ht="25" customHeight="1" spans="1:12">
      <c r="A5" s="160" t="s">
        <v>12</v>
      </c>
      <c r="B5" s="161" t="s">
        <v>13</v>
      </c>
      <c r="C5" s="161"/>
      <c r="D5" s="161"/>
      <c r="E5" s="161"/>
      <c r="F5" s="161"/>
      <c r="G5" s="161"/>
      <c r="H5" s="161"/>
      <c r="I5" s="161"/>
      <c r="J5" s="161"/>
      <c r="K5" s="158" t="s">
        <v>11</v>
      </c>
      <c r="L5" s="160"/>
    </row>
    <row r="6" s="155" customFormat="1" ht="25" customHeight="1" spans="1:12">
      <c r="A6" s="160" t="s">
        <v>14</v>
      </c>
      <c r="B6" s="161" t="s">
        <v>15</v>
      </c>
      <c r="C6" s="161"/>
      <c r="D6" s="161"/>
      <c r="E6" s="161"/>
      <c r="F6" s="161"/>
      <c r="G6" s="161"/>
      <c r="H6" s="161"/>
      <c r="I6" s="161"/>
      <c r="J6" s="161"/>
      <c r="K6" s="158" t="s">
        <v>11</v>
      </c>
      <c r="L6" s="160"/>
    </row>
    <row r="7" s="155" customFormat="1" ht="25" customHeight="1" spans="1:12">
      <c r="A7" s="160" t="s">
        <v>16</v>
      </c>
      <c r="B7" s="161" t="s">
        <v>17</v>
      </c>
      <c r="C7" s="161"/>
      <c r="D7" s="161"/>
      <c r="E7" s="161"/>
      <c r="F7" s="161"/>
      <c r="G7" s="161"/>
      <c r="H7" s="161"/>
      <c r="I7" s="161"/>
      <c r="J7" s="161"/>
      <c r="K7" s="158" t="s">
        <v>11</v>
      </c>
      <c r="L7" s="160"/>
    </row>
    <row r="8" s="155" customFormat="1" ht="25" customHeight="1" spans="1:12">
      <c r="A8" s="160" t="s">
        <v>18</v>
      </c>
      <c r="B8" s="161" t="s">
        <v>19</v>
      </c>
      <c r="C8" s="161"/>
      <c r="D8" s="161"/>
      <c r="E8" s="161"/>
      <c r="F8" s="161"/>
      <c r="G8" s="161"/>
      <c r="H8" s="161"/>
      <c r="I8" s="161"/>
      <c r="J8" s="161"/>
      <c r="K8" s="158" t="s">
        <v>11</v>
      </c>
      <c r="L8" s="160"/>
    </row>
    <row r="9" s="155" customFormat="1" ht="25" customHeight="1" spans="1:12">
      <c r="A9" s="160" t="s">
        <v>20</v>
      </c>
      <c r="B9" s="161" t="s">
        <v>21</v>
      </c>
      <c r="C9" s="161"/>
      <c r="D9" s="161"/>
      <c r="E9" s="161"/>
      <c r="F9" s="161"/>
      <c r="G9" s="161"/>
      <c r="H9" s="161"/>
      <c r="I9" s="161"/>
      <c r="J9" s="161"/>
      <c r="K9" s="158" t="s">
        <v>11</v>
      </c>
      <c r="L9" s="160"/>
    </row>
    <row r="10" s="155" customFormat="1" ht="25" customHeight="1" spans="1:12">
      <c r="A10" s="160" t="s">
        <v>22</v>
      </c>
      <c r="B10" s="161" t="s">
        <v>23</v>
      </c>
      <c r="C10" s="161"/>
      <c r="D10" s="161"/>
      <c r="E10" s="161"/>
      <c r="F10" s="161"/>
      <c r="G10" s="161"/>
      <c r="H10" s="161"/>
      <c r="I10" s="161"/>
      <c r="J10" s="161"/>
      <c r="K10" s="158" t="s">
        <v>11</v>
      </c>
      <c r="L10" s="160"/>
    </row>
    <row r="11" s="155" customFormat="1" ht="25" customHeight="1" spans="1:12">
      <c r="A11" s="160" t="s">
        <v>24</v>
      </c>
      <c r="B11" s="161" t="s">
        <v>25</v>
      </c>
      <c r="C11" s="161"/>
      <c r="D11" s="161"/>
      <c r="E11" s="161"/>
      <c r="F11" s="161"/>
      <c r="G11" s="161"/>
      <c r="H11" s="161"/>
      <c r="I11" s="161"/>
      <c r="J11" s="161"/>
      <c r="K11" s="158" t="s">
        <v>11</v>
      </c>
      <c r="L11" s="160"/>
    </row>
    <row r="12" s="155" customFormat="1" ht="25" customHeight="1" spans="1:12">
      <c r="A12" s="160" t="s">
        <v>26</v>
      </c>
      <c r="B12" s="161" t="s">
        <v>27</v>
      </c>
      <c r="C12" s="161"/>
      <c r="D12" s="161"/>
      <c r="E12" s="161"/>
      <c r="F12" s="161"/>
      <c r="G12" s="161"/>
      <c r="H12" s="161"/>
      <c r="I12" s="161"/>
      <c r="J12" s="161"/>
      <c r="K12" s="160" t="s">
        <v>28</v>
      </c>
      <c r="L12" s="163" t="s">
        <v>29</v>
      </c>
    </row>
    <row r="13" s="155" customFormat="1" ht="25" customHeight="1" spans="1:12">
      <c r="A13" s="160" t="s">
        <v>30</v>
      </c>
      <c r="B13" s="161" t="s">
        <v>31</v>
      </c>
      <c r="C13" s="161"/>
      <c r="D13" s="161"/>
      <c r="E13" s="161"/>
      <c r="F13" s="161"/>
      <c r="G13" s="161"/>
      <c r="H13" s="161"/>
      <c r="I13" s="161"/>
      <c r="J13" s="161"/>
      <c r="K13" s="158" t="s">
        <v>11</v>
      </c>
      <c r="L13" s="160"/>
    </row>
    <row r="14" s="155" customFormat="1" ht="25" customHeight="1" spans="1:12">
      <c r="A14" s="160" t="s">
        <v>32</v>
      </c>
      <c r="B14" s="161" t="s">
        <v>33</v>
      </c>
      <c r="C14" s="161"/>
      <c r="D14" s="161"/>
      <c r="E14" s="161"/>
      <c r="F14" s="161"/>
      <c r="G14" s="161"/>
      <c r="H14" s="161"/>
      <c r="I14" s="161"/>
      <c r="J14" s="161"/>
      <c r="K14" s="160" t="s">
        <v>28</v>
      </c>
      <c r="L14" s="163" t="s">
        <v>34</v>
      </c>
    </row>
    <row r="15" s="155" customFormat="1" ht="25" customHeight="1" spans="1:12">
      <c r="A15" s="160" t="s">
        <v>35</v>
      </c>
      <c r="B15" s="161" t="s">
        <v>36</v>
      </c>
      <c r="C15" s="161"/>
      <c r="D15" s="161"/>
      <c r="E15" s="161"/>
      <c r="F15" s="161"/>
      <c r="G15" s="161"/>
      <c r="H15" s="161"/>
      <c r="I15" s="161"/>
      <c r="J15" s="161"/>
      <c r="K15" s="158" t="s">
        <v>11</v>
      </c>
      <c r="L15" s="160"/>
    </row>
    <row r="16" ht="25" customHeight="1" spans="1:12">
      <c r="A16" s="160" t="s">
        <v>37</v>
      </c>
      <c r="B16" s="162" t="s">
        <v>38</v>
      </c>
      <c r="C16" s="162"/>
      <c r="D16" s="162"/>
      <c r="E16" s="162"/>
      <c r="F16" s="162"/>
      <c r="G16" s="162"/>
      <c r="H16" s="162"/>
      <c r="I16" s="162"/>
      <c r="J16" s="162"/>
      <c r="K16" s="158" t="s">
        <v>11</v>
      </c>
      <c r="L16" s="164"/>
    </row>
    <row r="17" ht="25" customHeight="1" spans="1:12">
      <c r="A17" s="160" t="s">
        <v>39</v>
      </c>
      <c r="B17" s="161" t="s">
        <v>40</v>
      </c>
      <c r="C17" s="161"/>
      <c r="D17" s="161"/>
      <c r="E17" s="161"/>
      <c r="F17" s="161"/>
      <c r="G17" s="161"/>
      <c r="H17" s="161"/>
      <c r="I17" s="161"/>
      <c r="J17" s="161"/>
      <c r="K17" s="158" t="s">
        <v>11</v>
      </c>
      <c r="L17" s="163"/>
    </row>
    <row r="18" ht="25" customHeight="1" spans="1:12">
      <c r="A18" s="160" t="s">
        <v>41</v>
      </c>
      <c r="B18" s="161" t="s">
        <v>42</v>
      </c>
      <c r="C18" s="161"/>
      <c r="D18" s="161"/>
      <c r="E18" s="161"/>
      <c r="F18" s="161"/>
      <c r="G18" s="161"/>
      <c r="H18" s="161"/>
      <c r="I18" s="161"/>
      <c r="J18" s="161"/>
      <c r="K18" s="158" t="s">
        <v>11</v>
      </c>
      <c r="L18" s="165"/>
    </row>
    <row r="19" ht="37" customHeight="1" spans="1:12">
      <c r="A19" s="160" t="s">
        <v>43</v>
      </c>
      <c r="B19" s="161" t="s">
        <v>44</v>
      </c>
      <c r="C19" s="161"/>
      <c r="D19" s="161"/>
      <c r="E19" s="161"/>
      <c r="F19" s="161"/>
      <c r="G19" s="161"/>
      <c r="H19" s="161"/>
      <c r="I19" s="161"/>
      <c r="J19" s="161"/>
      <c r="K19" s="158" t="s">
        <v>11</v>
      </c>
      <c r="L19" s="165"/>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C27" sqref="C27"/>
    </sheetView>
  </sheetViews>
  <sheetFormatPr defaultColWidth="9.16666666666667" defaultRowHeight="12.75" customHeight="1" outlineLevelCol="7"/>
  <cols>
    <col min="1" max="1" width="40.5" customWidth="1"/>
    <col min="2" max="2" width="17.6666666666667" style="58" customWidth="1"/>
    <col min="3" max="3" width="41" customWidth="1"/>
    <col min="4" max="4" width="20" style="58" customWidth="1"/>
    <col min="5" max="5" width="43" customWidth="1"/>
    <col min="6" max="6" width="16.8333333333333" customWidth="1"/>
    <col min="7" max="7" width="35.5" customWidth="1"/>
    <col min="8" max="8" width="12.5" customWidth="1"/>
    <col min="9" max="16384" width="9.16666666666667" customWidth="1"/>
  </cols>
  <sheetData>
    <row r="1" ht="22.5" customHeight="1" spans="1:6">
      <c r="A1" s="99" t="s">
        <v>9</v>
      </c>
      <c r="B1" s="100"/>
      <c r="C1" s="100"/>
      <c r="D1" s="100"/>
      <c r="E1" s="100"/>
      <c r="F1" s="101"/>
    </row>
    <row r="2" ht="22.5" customHeight="1" spans="1:8">
      <c r="A2" s="102" t="s">
        <v>10</v>
      </c>
      <c r="B2" s="102"/>
      <c r="C2" s="102"/>
      <c r="D2" s="102"/>
      <c r="E2" s="102"/>
      <c r="F2" s="102"/>
      <c r="G2" s="102"/>
      <c r="H2" s="102"/>
    </row>
    <row r="3" ht="22.5" customHeight="1" spans="1:8">
      <c r="A3" s="103"/>
      <c r="B3" s="103"/>
      <c r="C3" s="104"/>
      <c r="D3" s="104"/>
      <c r="E3" s="105"/>
      <c r="H3" s="106" t="s">
        <v>46</v>
      </c>
    </row>
    <row r="4" ht="22.5" customHeight="1" spans="1:8">
      <c r="A4" s="107" t="s">
        <v>47</v>
      </c>
      <c r="B4" s="149"/>
      <c r="C4" s="107" t="s">
        <v>48</v>
      </c>
      <c r="D4" s="107"/>
      <c r="E4" s="107"/>
      <c r="F4" s="107"/>
      <c r="G4" s="107"/>
      <c r="H4" s="107"/>
    </row>
    <row r="5" ht="22.5" customHeight="1" spans="1:8">
      <c r="A5" s="107" t="s">
        <v>49</v>
      </c>
      <c r="B5" s="149" t="s">
        <v>50</v>
      </c>
      <c r="C5" s="107" t="s">
        <v>51</v>
      </c>
      <c r="D5" s="108" t="s">
        <v>50</v>
      </c>
      <c r="E5" s="107" t="s">
        <v>52</v>
      </c>
      <c r="F5" s="107" t="s">
        <v>50</v>
      </c>
      <c r="G5" s="107" t="s">
        <v>53</v>
      </c>
      <c r="H5" s="107" t="s">
        <v>50</v>
      </c>
    </row>
    <row r="6" ht="22.5" customHeight="1" spans="1:8">
      <c r="A6" s="126" t="s">
        <v>54</v>
      </c>
      <c r="B6" s="112">
        <f>B7+B12+B13+B15+B16+B17</f>
        <v>464.74</v>
      </c>
      <c r="C6" s="150" t="s">
        <v>54</v>
      </c>
      <c r="D6" s="151">
        <v>464.74</v>
      </c>
      <c r="E6" s="152" t="s">
        <v>54</v>
      </c>
      <c r="F6" s="151">
        <f>F7+F12</f>
        <v>464.74</v>
      </c>
      <c r="G6" s="152" t="s">
        <v>54</v>
      </c>
      <c r="H6" s="151">
        <f>H7+H8+H9+H11</f>
        <v>464.74</v>
      </c>
    </row>
    <row r="7" ht="22.5" customHeight="1" spans="1:8">
      <c r="A7" s="109" t="s">
        <v>55</v>
      </c>
      <c r="B7" s="112">
        <f>B8</f>
        <v>464.74</v>
      </c>
      <c r="C7" s="128" t="s">
        <v>56</v>
      </c>
      <c r="D7" s="112">
        <v>384.62</v>
      </c>
      <c r="E7" s="114" t="s">
        <v>57</v>
      </c>
      <c r="F7" s="112">
        <f>F8+F9</f>
        <v>433.74</v>
      </c>
      <c r="G7" s="114" t="s">
        <v>58</v>
      </c>
      <c r="H7" s="112">
        <v>274.67</v>
      </c>
    </row>
    <row r="8" ht="22.5" customHeight="1" spans="1:8">
      <c r="A8" s="109" t="s">
        <v>59</v>
      </c>
      <c r="B8" s="112">
        <v>464.74</v>
      </c>
      <c r="C8" s="128" t="s">
        <v>60</v>
      </c>
      <c r="D8" s="112"/>
      <c r="E8" s="114" t="s">
        <v>61</v>
      </c>
      <c r="F8" s="112">
        <v>375.79</v>
      </c>
      <c r="G8" s="114" t="s">
        <v>62</v>
      </c>
      <c r="H8" s="112">
        <v>56.31</v>
      </c>
    </row>
    <row r="9" ht="22.5" customHeight="1" spans="1:8">
      <c r="A9" s="129" t="s">
        <v>63</v>
      </c>
      <c r="B9" s="112"/>
      <c r="C9" s="128" t="s">
        <v>64</v>
      </c>
      <c r="D9" s="112"/>
      <c r="E9" s="114" t="s">
        <v>65</v>
      </c>
      <c r="F9" s="112">
        <v>57.95</v>
      </c>
      <c r="G9" s="114" t="s">
        <v>66</v>
      </c>
      <c r="H9" s="112">
        <v>9</v>
      </c>
    </row>
    <row r="10" ht="22.5" customHeight="1" spans="1:8">
      <c r="A10" s="109" t="s">
        <v>67</v>
      </c>
      <c r="B10" s="112"/>
      <c r="C10" s="128" t="s">
        <v>68</v>
      </c>
      <c r="D10" s="112"/>
      <c r="E10" s="114" t="s">
        <v>69</v>
      </c>
      <c r="F10" s="112"/>
      <c r="G10" s="114" t="s">
        <v>70</v>
      </c>
      <c r="H10" s="112"/>
    </row>
    <row r="11" ht="22.5" customHeight="1" spans="1:8">
      <c r="A11" s="109" t="s">
        <v>71</v>
      </c>
      <c r="B11" s="112"/>
      <c r="C11" s="128" t="s">
        <v>72</v>
      </c>
      <c r="D11" s="112">
        <v>0.5</v>
      </c>
      <c r="E11" s="114" t="s">
        <v>73</v>
      </c>
      <c r="F11" s="112"/>
      <c r="G11" s="114" t="s">
        <v>74</v>
      </c>
      <c r="H11" s="112">
        <v>124.76</v>
      </c>
    </row>
    <row r="12" ht="22.5" customHeight="1" spans="1:8">
      <c r="A12" s="109" t="s">
        <v>75</v>
      </c>
      <c r="B12" s="112"/>
      <c r="C12" s="128" t="s">
        <v>76</v>
      </c>
      <c r="D12" s="112"/>
      <c r="E12" s="114" t="s">
        <v>77</v>
      </c>
      <c r="F12" s="112">
        <f>F14+F18</f>
        <v>31</v>
      </c>
      <c r="G12" s="114" t="s">
        <v>78</v>
      </c>
      <c r="H12" s="112"/>
    </row>
    <row r="13" ht="22.5" customHeight="1" spans="1:8">
      <c r="A13" s="109" t="s">
        <v>79</v>
      </c>
      <c r="B13" s="112"/>
      <c r="C13" s="128" t="s">
        <v>80</v>
      </c>
      <c r="D13" s="112"/>
      <c r="E13" s="114" t="s">
        <v>61</v>
      </c>
      <c r="F13" s="112"/>
      <c r="G13" s="114" t="s">
        <v>81</v>
      </c>
      <c r="H13" s="112"/>
    </row>
    <row r="14" ht="22.5" customHeight="1" spans="1:8">
      <c r="A14" s="109" t="s">
        <v>82</v>
      </c>
      <c r="B14" s="112"/>
      <c r="C14" s="128" t="s">
        <v>83</v>
      </c>
      <c r="D14" s="112">
        <v>38.49</v>
      </c>
      <c r="E14" s="114" t="s">
        <v>65</v>
      </c>
      <c r="F14" s="112">
        <v>22</v>
      </c>
      <c r="G14" s="114" t="s">
        <v>84</v>
      </c>
      <c r="H14" s="112"/>
    </row>
    <row r="15" ht="22.5" customHeight="1" spans="1:8">
      <c r="A15" s="109" t="s">
        <v>85</v>
      </c>
      <c r="B15" s="112"/>
      <c r="C15" s="128" t="s">
        <v>86</v>
      </c>
      <c r="D15" s="112"/>
      <c r="E15" s="114" t="s">
        <v>87</v>
      </c>
      <c r="F15" s="112"/>
      <c r="G15" s="114" t="s">
        <v>88</v>
      </c>
      <c r="H15" s="112"/>
    </row>
    <row r="16" ht="22.5" customHeight="1" spans="1:8">
      <c r="A16" s="130" t="s">
        <v>89</v>
      </c>
      <c r="B16" s="112"/>
      <c r="C16" s="128" t="s">
        <v>90</v>
      </c>
      <c r="D16" s="112">
        <v>13.47</v>
      </c>
      <c r="E16" s="114" t="s">
        <v>91</v>
      </c>
      <c r="F16" s="112"/>
      <c r="G16" s="114" t="s">
        <v>92</v>
      </c>
      <c r="H16" s="112"/>
    </row>
    <row r="17" ht="22.5" customHeight="1" spans="1:8">
      <c r="A17" s="130" t="s">
        <v>93</v>
      </c>
      <c r="B17" s="112"/>
      <c r="C17" s="128" t="s">
        <v>94</v>
      </c>
      <c r="D17" s="112"/>
      <c r="E17" s="114" t="s">
        <v>95</v>
      </c>
      <c r="F17" s="112"/>
      <c r="G17" s="114" t="s">
        <v>96</v>
      </c>
      <c r="H17" s="112"/>
    </row>
    <row r="18" ht="22.5" customHeight="1" spans="1:8">
      <c r="A18" s="130"/>
      <c r="B18" s="110"/>
      <c r="C18" s="128" t="s">
        <v>97</v>
      </c>
      <c r="D18" s="112"/>
      <c r="E18" s="114" t="s">
        <v>98</v>
      </c>
      <c r="F18" s="112">
        <v>9</v>
      </c>
      <c r="G18" s="114" t="s">
        <v>99</v>
      </c>
      <c r="H18" s="112"/>
    </row>
    <row r="19" ht="22.5" customHeight="1" spans="1:8">
      <c r="A19" s="116"/>
      <c r="B19" s="117"/>
      <c r="C19" s="128" t="s">
        <v>100</v>
      </c>
      <c r="D19" s="112"/>
      <c r="E19" s="114" t="s">
        <v>101</v>
      </c>
      <c r="F19" s="112"/>
      <c r="G19" s="114" t="s">
        <v>102</v>
      </c>
      <c r="H19" s="112"/>
    </row>
    <row r="20" ht="22.5" customHeight="1" spans="1:8">
      <c r="A20" s="116"/>
      <c r="B20" s="110"/>
      <c r="C20" s="128" t="s">
        <v>103</v>
      </c>
      <c r="D20" s="112"/>
      <c r="E20" s="114" t="s">
        <v>104</v>
      </c>
      <c r="F20" s="112"/>
      <c r="G20" s="114" t="s">
        <v>105</v>
      </c>
      <c r="H20" s="112"/>
    </row>
    <row r="21" ht="22.5" customHeight="1" spans="1:8">
      <c r="A21" s="87"/>
      <c r="B21" s="110"/>
      <c r="C21" s="128" t="s">
        <v>106</v>
      </c>
      <c r="D21" s="112"/>
      <c r="E21" s="114" t="s">
        <v>107</v>
      </c>
      <c r="F21" s="112"/>
      <c r="G21" s="114" t="s">
        <v>108</v>
      </c>
      <c r="H21" s="112"/>
    </row>
    <row r="22" ht="22.5" customHeight="1" spans="1:8">
      <c r="A22" s="86"/>
      <c r="B22" s="110"/>
      <c r="C22" s="128" t="s">
        <v>109</v>
      </c>
      <c r="D22" s="112"/>
      <c r="E22" s="114" t="s">
        <v>110</v>
      </c>
      <c r="F22" s="112"/>
      <c r="G22" s="114"/>
      <c r="H22" s="112"/>
    </row>
    <row r="23" ht="22.5" customHeight="1" spans="1:8">
      <c r="A23" s="131"/>
      <c r="B23" s="110"/>
      <c r="C23" s="128" t="s">
        <v>111</v>
      </c>
      <c r="D23" s="112"/>
      <c r="E23" s="118" t="s">
        <v>112</v>
      </c>
      <c r="F23" s="112"/>
      <c r="G23" s="118"/>
      <c r="H23" s="112"/>
    </row>
    <row r="24" ht="22.5" customHeight="1" spans="1:8">
      <c r="A24" s="131"/>
      <c r="B24" s="110"/>
      <c r="C24" s="128" t="s">
        <v>113</v>
      </c>
      <c r="D24" s="112"/>
      <c r="E24" s="118" t="s">
        <v>114</v>
      </c>
      <c r="F24" s="112"/>
      <c r="G24" s="118"/>
      <c r="H24" s="112"/>
    </row>
    <row r="25" ht="22.5" customHeight="1" spans="1:8">
      <c r="A25" s="131"/>
      <c r="B25" s="110"/>
      <c r="C25" s="128" t="s">
        <v>115</v>
      </c>
      <c r="D25" s="112"/>
      <c r="E25" s="118" t="s">
        <v>116</v>
      </c>
      <c r="F25" s="112"/>
      <c r="G25" s="118"/>
      <c r="H25" s="112"/>
    </row>
    <row r="26" ht="22.5" customHeight="1" spans="1:8">
      <c r="A26" s="131"/>
      <c r="B26" s="110"/>
      <c r="C26" s="128" t="s">
        <v>117</v>
      </c>
      <c r="D26" s="112">
        <v>27.66</v>
      </c>
      <c r="E26" s="118"/>
      <c r="F26" s="112"/>
      <c r="G26" s="118"/>
      <c r="H26" s="112"/>
    </row>
    <row r="27" ht="22.5" customHeight="1" spans="1:8">
      <c r="A27" s="86"/>
      <c r="B27" s="117"/>
      <c r="C27" s="128" t="s">
        <v>118</v>
      </c>
      <c r="D27" s="112"/>
      <c r="E27" s="114"/>
      <c r="F27" s="112"/>
      <c r="G27" s="114"/>
      <c r="H27" s="112"/>
    </row>
    <row r="28" ht="22.5" customHeight="1" spans="1:8">
      <c r="A28" s="131"/>
      <c r="B28" s="110"/>
      <c r="C28" s="128" t="s">
        <v>119</v>
      </c>
      <c r="D28" s="112"/>
      <c r="E28" s="114"/>
      <c r="F28" s="112"/>
      <c r="G28" s="114"/>
      <c r="H28" s="112"/>
    </row>
    <row r="29" ht="22.5" customHeight="1" spans="1:8">
      <c r="A29" s="86"/>
      <c r="B29" s="117"/>
      <c r="C29" s="128" t="s">
        <v>120</v>
      </c>
      <c r="D29" s="112"/>
      <c r="E29" s="114"/>
      <c r="F29" s="112"/>
      <c r="G29" s="114"/>
      <c r="H29" s="112"/>
    </row>
    <row r="30" ht="22.5" customHeight="1" spans="1:8">
      <c r="A30" s="86"/>
      <c r="B30" s="110"/>
      <c r="C30" s="128" t="s">
        <v>121</v>
      </c>
      <c r="D30" s="112"/>
      <c r="E30" s="114"/>
      <c r="F30" s="112"/>
      <c r="G30" s="114"/>
      <c r="H30" s="112"/>
    </row>
    <row r="31" ht="22.5" customHeight="1" spans="1:8">
      <c r="A31" s="86"/>
      <c r="B31" s="110"/>
      <c r="C31" s="128" t="s">
        <v>122</v>
      </c>
      <c r="D31" s="112"/>
      <c r="E31" s="114"/>
      <c r="F31" s="112"/>
      <c r="G31" s="114"/>
      <c r="H31" s="112"/>
    </row>
    <row r="32" ht="22.5" customHeight="1" spans="1:8">
      <c r="A32" s="86"/>
      <c r="B32" s="110"/>
      <c r="C32" s="128" t="s">
        <v>123</v>
      </c>
      <c r="D32" s="112"/>
      <c r="E32" s="114"/>
      <c r="F32" s="112"/>
      <c r="G32" s="114"/>
      <c r="H32" s="112"/>
    </row>
    <row r="33" ht="22.5" customHeight="1" spans="1:8">
      <c r="A33" s="86"/>
      <c r="B33" s="110"/>
      <c r="C33" s="128" t="s">
        <v>124</v>
      </c>
      <c r="D33" s="112"/>
      <c r="E33" s="114"/>
      <c r="F33" s="112"/>
      <c r="G33" s="114"/>
      <c r="H33" s="112"/>
    </row>
    <row r="34" ht="22.5" customHeight="1" spans="1:8">
      <c r="A34" s="87"/>
      <c r="B34" s="110"/>
      <c r="C34" s="128" t="s">
        <v>125</v>
      </c>
      <c r="D34" s="112"/>
      <c r="E34" s="114"/>
      <c r="F34" s="112"/>
      <c r="G34" s="114"/>
      <c r="H34" s="112"/>
    </row>
    <row r="35" ht="22.5" customHeight="1" spans="1:8">
      <c r="A35" s="86"/>
      <c r="B35" s="110"/>
      <c r="C35" s="128" t="s">
        <v>126</v>
      </c>
      <c r="D35" s="112"/>
      <c r="E35" s="114"/>
      <c r="F35" s="112"/>
      <c r="G35" s="114"/>
      <c r="H35" s="112"/>
    </row>
    <row r="36" ht="22.5" customHeight="1" spans="1:8">
      <c r="A36" s="86"/>
      <c r="B36" s="110"/>
      <c r="C36" s="111"/>
      <c r="D36" s="119"/>
      <c r="E36" s="114"/>
      <c r="F36" s="112"/>
      <c r="G36" s="114"/>
      <c r="H36" s="112"/>
    </row>
    <row r="37" ht="26.25" customHeight="1" spans="1:8">
      <c r="A37" s="86"/>
      <c r="B37" s="110"/>
      <c r="C37" s="111"/>
      <c r="D37" s="119"/>
      <c r="E37" s="114"/>
      <c r="F37" s="120"/>
      <c r="G37" s="114"/>
      <c r="H37" s="120"/>
    </row>
    <row r="38" ht="22.5" customHeight="1" spans="1:8">
      <c r="A38" s="108" t="s">
        <v>127</v>
      </c>
      <c r="B38" s="117">
        <f>B6</f>
        <v>464.74</v>
      </c>
      <c r="C38" s="108" t="s">
        <v>128</v>
      </c>
      <c r="D38" s="153">
        <f>SUM(D7:D37)</f>
        <v>464.74</v>
      </c>
      <c r="E38" s="108" t="s">
        <v>128</v>
      </c>
      <c r="F38" s="120">
        <f>F6</f>
        <v>464.74</v>
      </c>
      <c r="G38" s="108" t="s">
        <v>128</v>
      </c>
      <c r="H38" s="120">
        <f>H6</f>
        <v>464.74</v>
      </c>
    </row>
    <row r="39" ht="22.5" customHeight="1" spans="1:8">
      <c r="A39" s="144" t="s">
        <v>129</v>
      </c>
      <c r="B39" s="110"/>
      <c r="C39" s="130" t="s">
        <v>130</v>
      </c>
      <c r="D39" s="119"/>
      <c r="E39" s="130" t="s">
        <v>130</v>
      </c>
      <c r="F39" s="120"/>
      <c r="G39" s="130" t="s">
        <v>130</v>
      </c>
      <c r="H39" s="120"/>
    </row>
    <row r="40" ht="22.5" customHeight="1" spans="1:8">
      <c r="A40" s="144" t="s">
        <v>131</v>
      </c>
      <c r="B40" s="110"/>
      <c r="C40" s="113" t="s">
        <v>132</v>
      </c>
      <c r="D40" s="112"/>
      <c r="E40" s="113" t="s">
        <v>132</v>
      </c>
      <c r="F40" s="112"/>
      <c r="G40" s="113" t="s">
        <v>132</v>
      </c>
      <c r="H40" s="112"/>
    </row>
    <row r="41" ht="22.5" customHeight="1" spans="1:8">
      <c r="A41" s="144" t="s">
        <v>133</v>
      </c>
      <c r="B41" s="154"/>
      <c r="C41" s="134"/>
      <c r="D41" s="119"/>
      <c r="E41" s="86"/>
      <c r="F41" s="119"/>
      <c r="G41" s="86"/>
      <c r="H41" s="119"/>
    </row>
    <row r="42" ht="22.5" customHeight="1" spans="1:8">
      <c r="A42" s="144" t="s">
        <v>134</v>
      </c>
      <c r="B42" s="110"/>
      <c r="C42" s="134"/>
      <c r="D42" s="119"/>
      <c r="E42" s="87"/>
      <c r="F42" s="119"/>
      <c r="G42" s="87"/>
      <c r="H42" s="119"/>
    </row>
    <row r="43" ht="22.5" customHeight="1" spans="1:8">
      <c r="A43" s="144" t="s">
        <v>135</v>
      </c>
      <c r="B43" s="110"/>
      <c r="C43" s="134"/>
      <c r="D43" s="135"/>
      <c r="E43" s="86"/>
      <c r="F43" s="119"/>
      <c r="G43" s="86"/>
      <c r="H43" s="119"/>
    </row>
    <row r="44" ht="21" customHeight="1" spans="1:8">
      <c r="A44" s="86"/>
      <c r="B44" s="110"/>
      <c r="C44" s="87"/>
      <c r="D44" s="135"/>
      <c r="E44" s="87"/>
      <c r="F44" s="135"/>
      <c r="G44" s="87"/>
      <c r="H44" s="135"/>
    </row>
    <row r="45" ht="22.5" customHeight="1" spans="1:8">
      <c r="A45" s="107" t="s">
        <v>136</v>
      </c>
      <c r="B45" s="117">
        <f>B38</f>
        <v>464.74</v>
      </c>
      <c r="C45" s="137" t="s">
        <v>137</v>
      </c>
      <c r="D45" s="135">
        <f>D38</f>
        <v>464.74</v>
      </c>
      <c r="E45" s="107" t="s">
        <v>137</v>
      </c>
      <c r="F45" s="112">
        <f>F38</f>
        <v>464.74</v>
      </c>
      <c r="G45" s="107" t="s">
        <v>137</v>
      </c>
      <c r="H45" s="112">
        <f>H38</f>
        <v>464.74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showZeros="0" workbookViewId="0">
      <selection activeCell="B9" sqref="B9"/>
    </sheetView>
  </sheetViews>
  <sheetFormatPr defaultColWidth="9.16666666666667" defaultRowHeight="12.75" customHeight="1"/>
  <cols>
    <col min="1" max="1" width="13.6666666666667" customWidth="1"/>
    <col min="2" max="2" width="38.3333333333333"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8" t="s">
        <v>12</v>
      </c>
      <c r="B1" s="58"/>
    </row>
    <row r="2" ht="35.25" customHeight="1" spans="1:15">
      <c r="A2" s="141" t="s">
        <v>13</v>
      </c>
      <c r="B2" s="141"/>
      <c r="C2" s="141"/>
      <c r="D2" s="141"/>
      <c r="E2" s="141"/>
      <c r="F2" s="141"/>
      <c r="G2" s="141"/>
      <c r="H2" s="141"/>
      <c r="I2" s="141"/>
      <c r="J2" s="141"/>
      <c r="K2" s="141"/>
      <c r="L2" s="141"/>
      <c r="M2" s="141"/>
      <c r="N2" s="141"/>
      <c r="O2" s="145"/>
    </row>
    <row r="3" ht="21.75" customHeight="1" spans="14:14">
      <c r="N3" s="74" t="s">
        <v>46</v>
      </c>
    </row>
    <row r="4" ht="18" customHeight="1" spans="1:14">
      <c r="A4" s="60" t="s">
        <v>138</v>
      </c>
      <c r="B4" s="60" t="s">
        <v>139</v>
      </c>
      <c r="C4" s="146" t="s">
        <v>140</v>
      </c>
      <c r="D4" s="147"/>
      <c r="E4" s="147"/>
      <c r="F4" s="147"/>
      <c r="G4" s="147"/>
      <c r="H4" s="147"/>
      <c r="I4" s="147"/>
      <c r="J4" s="147"/>
      <c r="K4" s="147"/>
      <c r="L4" s="147"/>
      <c r="M4" s="147"/>
      <c r="N4" s="148"/>
    </row>
    <row r="5" ht="22.5" customHeight="1" spans="1:14">
      <c r="A5" s="60"/>
      <c r="B5" s="60"/>
      <c r="C5" s="65" t="s">
        <v>141</v>
      </c>
      <c r="D5" s="65" t="s">
        <v>142</v>
      </c>
      <c r="E5" s="65"/>
      <c r="F5" s="65" t="s">
        <v>143</v>
      </c>
      <c r="G5" s="65" t="s">
        <v>144</v>
      </c>
      <c r="H5" s="65" t="s">
        <v>145</v>
      </c>
      <c r="I5" s="65" t="s">
        <v>146</v>
      </c>
      <c r="J5" s="65" t="s">
        <v>147</v>
      </c>
      <c r="K5" s="65" t="s">
        <v>129</v>
      </c>
      <c r="L5" s="65" t="s">
        <v>133</v>
      </c>
      <c r="M5" s="65" t="s">
        <v>131</v>
      </c>
      <c r="N5" s="65" t="s">
        <v>148</v>
      </c>
    </row>
    <row r="6" ht="34" customHeight="1" spans="1:14">
      <c r="A6" s="60"/>
      <c r="B6" s="60"/>
      <c r="C6" s="65"/>
      <c r="D6" s="65" t="s">
        <v>149</v>
      </c>
      <c r="E6" s="65" t="s">
        <v>150</v>
      </c>
      <c r="F6" s="65"/>
      <c r="G6" s="65"/>
      <c r="H6" s="65"/>
      <c r="I6" s="65"/>
      <c r="J6" s="65"/>
      <c r="K6" s="65"/>
      <c r="L6" s="65"/>
      <c r="M6" s="65"/>
      <c r="N6" s="65"/>
    </row>
    <row r="7" s="140" customFormat="1" ht="21" customHeight="1" spans="1:14">
      <c r="A7" s="63">
        <v>121</v>
      </c>
      <c r="B7" s="63" t="s">
        <v>151</v>
      </c>
      <c r="C7" s="71">
        <f>C8+C9</f>
        <v>464.74</v>
      </c>
      <c r="D7" s="71">
        <f>D8+D9</f>
        <v>464.74</v>
      </c>
      <c r="E7" s="71"/>
      <c r="F7" s="71"/>
      <c r="G7" s="71"/>
      <c r="H7" s="71"/>
      <c r="I7" s="71"/>
      <c r="J7" s="71"/>
      <c r="K7" s="71"/>
      <c r="L7" s="71"/>
      <c r="M7" s="71"/>
      <c r="N7" s="71"/>
    </row>
    <row r="8" s="140" customFormat="1" ht="21" customHeight="1" spans="1:14">
      <c r="A8" s="91">
        <v>121001</v>
      </c>
      <c r="B8" s="91" t="s">
        <v>151</v>
      </c>
      <c r="C8" s="91">
        <f>D8</f>
        <v>339.98</v>
      </c>
      <c r="D8" s="91">
        <v>339.98</v>
      </c>
      <c r="E8" s="91"/>
      <c r="F8" s="91"/>
      <c r="G8" s="91"/>
      <c r="H8" s="91"/>
      <c r="I8" s="91"/>
      <c r="J8" s="91"/>
      <c r="K8" s="91"/>
      <c r="L8" s="91"/>
      <c r="M8" s="91"/>
      <c r="N8" s="91"/>
    </row>
    <row r="9" s="140" customFormat="1" ht="21" customHeight="1" spans="1:14">
      <c r="A9" s="142">
        <v>121002</v>
      </c>
      <c r="B9" s="142" t="s">
        <v>152</v>
      </c>
      <c r="C9" s="142">
        <f>D9</f>
        <v>124.76</v>
      </c>
      <c r="D9" s="142">
        <v>124.76</v>
      </c>
      <c r="E9" s="143"/>
      <c r="F9" s="143"/>
      <c r="G9" s="143"/>
      <c r="H9" s="143"/>
      <c r="I9" s="143"/>
      <c r="J9" s="143"/>
      <c r="K9" s="143"/>
      <c r="L9" s="143"/>
      <c r="M9" s="143"/>
      <c r="N9" s="143"/>
    </row>
    <row r="10" s="140" customFormat="1" ht="21" customHeight="1" spans="1:14">
      <c r="A10" s="143"/>
      <c r="B10" s="143"/>
      <c r="C10" s="143"/>
      <c r="D10" s="143"/>
      <c r="E10" s="143"/>
      <c r="F10" s="143"/>
      <c r="G10" s="143"/>
      <c r="H10" s="143"/>
      <c r="I10" s="143"/>
      <c r="J10" s="143"/>
      <c r="K10" s="143"/>
      <c r="L10" s="143"/>
      <c r="M10" s="143"/>
      <c r="N10" s="143"/>
    </row>
    <row r="11" s="140" customFormat="1" ht="21" customHeight="1" spans="1:14">
      <c r="A11" s="143"/>
      <c r="B11" s="143"/>
      <c r="C11" s="143"/>
      <c r="D11" s="143"/>
      <c r="E11" s="143"/>
      <c r="F11" s="143"/>
      <c r="G11" s="143"/>
      <c r="H11" s="143"/>
      <c r="I11" s="144"/>
      <c r="J11" s="144"/>
      <c r="K11" s="144"/>
      <c r="L11" s="144"/>
      <c r="M11" s="143"/>
      <c r="N11" s="143"/>
    </row>
    <row r="12" s="140" customFormat="1" ht="21" customHeight="1" spans="1:14">
      <c r="A12" s="143"/>
      <c r="B12" s="144"/>
      <c r="C12" s="143"/>
      <c r="D12" s="143"/>
      <c r="E12" s="143"/>
      <c r="F12" s="143"/>
      <c r="G12" s="144"/>
      <c r="H12" s="144"/>
      <c r="I12" s="144"/>
      <c r="J12" s="144"/>
      <c r="K12" s="144"/>
      <c r="L12" s="144"/>
      <c r="M12" s="143"/>
      <c r="N12" s="143"/>
    </row>
    <row r="13" ht="21" customHeight="1" spans="1:14">
      <c r="A13" s="87"/>
      <c r="B13" s="87"/>
      <c r="C13" s="87"/>
      <c r="D13" s="87"/>
      <c r="E13" s="87"/>
      <c r="F13" s="87"/>
      <c r="G13" s="86"/>
      <c r="H13" s="86"/>
      <c r="I13" s="86"/>
      <c r="J13" s="86"/>
      <c r="K13" s="86"/>
      <c r="L13" s="86"/>
      <c r="M13" s="87"/>
      <c r="N13" s="87"/>
    </row>
    <row r="14" ht="16" customHeight="1" spans="2:15">
      <c r="B14" s="58"/>
      <c r="C14" s="58"/>
      <c r="D14" s="58"/>
      <c r="E14" s="58"/>
      <c r="F14" s="58"/>
      <c r="G14" s="58"/>
      <c r="H14" s="58"/>
      <c r="M14" s="58"/>
      <c r="N14" s="58"/>
      <c r="O14" s="58"/>
    </row>
    <row r="15" customHeight="1" spans="2:15">
      <c r="B15" s="58"/>
      <c r="C15" s="58"/>
      <c r="D15" s="58"/>
      <c r="E15" s="58"/>
      <c r="F15" s="58"/>
      <c r="G15" s="58"/>
      <c r="M15" s="58"/>
      <c r="N15" s="58"/>
      <c r="O15" s="58"/>
    </row>
    <row r="16" customHeight="1" spans="3:15">
      <c r="C16" s="58"/>
      <c r="D16" s="58"/>
      <c r="E16" s="58"/>
      <c r="M16" s="58"/>
      <c r="N16" s="58"/>
      <c r="O16" s="58"/>
    </row>
    <row r="17" customHeight="1" spans="3:15">
      <c r="C17" s="58"/>
      <c r="D17" s="58"/>
      <c r="E17" s="58"/>
      <c r="F17" s="58"/>
      <c r="K17" s="58"/>
      <c r="M17" s="58"/>
      <c r="N17" s="58"/>
      <c r="O17" s="58"/>
    </row>
    <row r="18" customHeight="1" spans="6:15">
      <c r="F18" s="58"/>
      <c r="L18" s="58"/>
      <c r="M18" s="58"/>
      <c r="N18" s="58"/>
      <c r="O18" s="58"/>
    </row>
    <row r="19" customHeight="1" spans="12:15">
      <c r="L19" s="58"/>
      <c r="M19" s="58"/>
      <c r="N19" s="58"/>
      <c r="O19" s="58"/>
    </row>
    <row r="20" customHeight="1" spans="12:14">
      <c r="L20" s="58"/>
      <c r="N20" s="58"/>
    </row>
    <row r="21" customHeight="1" spans="12:14">
      <c r="L21" s="58"/>
      <c r="M21" s="58"/>
      <c r="N21" s="58"/>
    </row>
    <row r="22" customHeight="1" spans="13:14">
      <c r="M22" s="58"/>
      <c r="N22" s="5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E7" sqref="E7"/>
    </sheetView>
  </sheetViews>
  <sheetFormatPr defaultColWidth="9.16666666666667" defaultRowHeight="12.75" customHeight="1"/>
  <cols>
    <col min="1" max="1" width="13.6666666666667" customWidth="1"/>
    <col min="2" max="2" width="36"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8" t="s">
        <v>14</v>
      </c>
      <c r="B1" s="58"/>
    </row>
    <row r="2" ht="35.25" customHeight="1" spans="1:13">
      <c r="A2" s="141" t="s">
        <v>15</v>
      </c>
      <c r="B2" s="141"/>
      <c r="C2" s="141"/>
      <c r="D2" s="141"/>
      <c r="E2" s="141"/>
      <c r="F2" s="141"/>
      <c r="G2" s="141"/>
      <c r="H2" s="141"/>
      <c r="I2" s="141"/>
      <c r="J2" s="141"/>
      <c r="K2" s="141"/>
      <c r="L2" s="141"/>
      <c r="M2" s="145"/>
    </row>
    <row r="3" ht="21.75" customHeight="1" spans="12:12">
      <c r="L3" s="74" t="s">
        <v>46</v>
      </c>
    </row>
    <row r="4" ht="15" customHeight="1" spans="1:12">
      <c r="A4" s="60" t="s">
        <v>138</v>
      </c>
      <c r="B4" s="60" t="s">
        <v>139</v>
      </c>
      <c r="C4" s="60" t="s">
        <v>140</v>
      </c>
      <c r="D4" s="60"/>
      <c r="E4" s="60"/>
      <c r="F4" s="60"/>
      <c r="G4" s="60"/>
      <c r="H4" s="60"/>
      <c r="I4" s="60"/>
      <c r="J4" s="60"/>
      <c r="K4" s="60"/>
      <c r="L4" s="60"/>
    </row>
    <row r="5" ht="30" customHeight="1" spans="1:12">
      <c r="A5" s="60"/>
      <c r="B5" s="60"/>
      <c r="C5" s="65" t="s">
        <v>141</v>
      </c>
      <c r="D5" s="65" t="s">
        <v>153</v>
      </c>
      <c r="E5" s="65"/>
      <c r="F5" s="65" t="s">
        <v>143</v>
      </c>
      <c r="G5" s="65" t="s">
        <v>145</v>
      </c>
      <c r="H5" s="65" t="s">
        <v>146</v>
      </c>
      <c r="I5" s="65" t="s">
        <v>147</v>
      </c>
      <c r="J5" s="65" t="s">
        <v>131</v>
      </c>
      <c r="K5" s="65" t="s">
        <v>148</v>
      </c>
      <c r="L5" s="65" t="s">
        <v>133</v>
      </c>
    </row>
    <row r="6" ht="40.5" customHeight="1" spans="1:12">
      <c r="A6" s="60"/>
      <c r="B6" s="60"/>
      <c r="C6" s="65"/>
      <c r="D6" s="65" t="s">
        <v>149</v>
      </c>
      <c r="E6" s="65" t="s">
        <v>154</v>
      </c>
      <c r="F6" s="65"/>
      <c r="G6" s="65"/>
      <c r="H6" s="65"/>
      <c r="I6" s="65"/>
      <c r="J6" s="65"/>
      <c r="K6" s="65"/>
      <c r="L6" s="65"/>
    </row>
    <row r="7" s="140" customFormat="1" ht="31" customHeight="1" spans="1:12">
      <c r="A7" s="63">
        <v>121</v>
      </c>
      <c r="B7" s="63" t="s">
        <v>151</v>
      </c>
      <c r="C7" s="71">
        <f>C8+C9</f>
        <v>464.74</v>
      </c>
      <c r="D7" s="71">
        <f>D8+D9</f>
        <v>464.74</v>
      </c>
      <c r="E7" s="71">
        <v>31</v>
      </c>
      <c r="F7" s="71"/>
      <c r="G7" s="71"/>
      <c r="H7" s="71"/>
      <c r="I7" s="71"/>
      <c r="J7" s="71"/>
      <c r="K7" s="71"/>
      <c r="L7" s="71"/>
    </row>
    <row r="8" s="140" customFormat="1" ht="31" customHeight="1" spans="1:12">
      <c r="A8" s="91">
        <v>121001</v>
      </c>
      <c r="B8" s="91" t="s">
        <v>151</v>
      </c>
      <c r="C8" s="91">
        <f>D8</f>
        <v>339.98</v>
      </c>
      <c r="D8" s="91">
        <v>339.98</v>
      </c>
      <c r="E8" s="91">
        <v>20</v>
      </c>
      <c r="F8" s="91"/>
      <c r="G8" s="91"/>
      <c r="H8" s="91"/>
      <c r="I8" s="91"/>
      <c r="J8" s="91"/>
      <c r="K8" s="91"/>
      <c r="L8" s="91"/>
    </row>
    <row r="9" s="140" customFormat="1" ht="31" customHeight="1" spans="1:12">
      <c r="A9" s="142">
        <v>121002</v>
      </c>
      <c r="B9" s="143" t="s">
        <v>152</v>
      </c>
      <c r="C9" s="142">
        <f>D9</f>
        <v>124.76</v>
      </c>
      <c r="D9" s="142">
        <v>124.76</v>
      </c>
      <c r="E9" s="142">
        <v>11</v>
      </c>
      <c r="F9" s="143"/>
      <c r="G9" s="143"/>
      <c r="H9" s="143"/>
      <c r="I9" s="143"/>
      <c r="J9" s="143"/>
      <c r="K9" s="143"/>
      <c r="L9" s="143"/>
    </row>
    <row r="10" s="140" customFormat="1" ht="31" customHeight="1" spans="1:12">
      <c r="A10" s="143"/>
      <c r="B10" s="143"/>
      <c r="C10" s="143"/>
      <c r="D10" s="143"/>
      <c r="E10" s="143"/>
      <c r="F10" s="143"/>
      <c r="G10" s="143"/>
      <c r="H10" s="143"/>
      <c r="I10" s="143"/>
      <c r="J10" s="143"/>
      <c r="K10" s="143"/>
      <c r="L10" s="143"/>
    </row>
    <row r="11" s="140" customFormat="1" ht="31" customHeight="1" spans="1:12">
      <c r="A11" s="143"/>
      <c r="B11" s="143"/>
      <c r="C11" s="143"/>
      <c r="D11" s="143"/>
      <c r="E11" s="143"/>
      <c r="F11" s="143"/>
      <c r="G11" s="143"/>
      <c r="H11" s="143"/>
      <c r="I11" s="143"/>
      <c r="J11" s="143"/>
      <c r="K11" s="143"/>
      <c r="L11" s="143"/>
    </row>
    <row r="12" s="140" customFormat="1" ht="31" customHeight="1" spans="1:12">
      <c r="A12" s="143"/>
      <c r="B12" s="143"/>
      <c r="C12" s="143"/>
      <c r="D12" s="143"/>
      <c r="E12" s="143"/>
      <c r="F12" s="143"/>
      <c r="G12" s="143"/>
      <c r="H12" s="144"/>
      <c r="I12" s="143"/>
      <c r="J12" s="143"/>
      <c r="K12" s="143"/>
      <c r="L12" s="143"/>
    </row>
    <row r="13" s="140" customFormat="1" ht="31" customHeight="1" spans="1:12">
      <c r="A13" s="143"/>
      <c r="B13" s="143"/>
      <c r="C13" s="143"/>
      <c r="D13" s="143"/>
      <c r="E13" s="143"/>
      <c r="F13" s="143"/>
      <c r="G13" s="144"/>
      <c r="H13" s="144"/>
      <c r="I13" s="143"/>
      <c r="J13" s="143"/>
      <c r="K13" s="143"/>
      <c r="L13" s="143"/>
    </row>
    <row r="14" customHeight="1" spans="2:13">
      <c r="B14" s="58"/>
      <c r="C14" s="58"/>
      <c r="D14" s="58"/>
      <c r="E14" s="58"/>
      <c r="F14" s="58"/>
      <c r="G14" s="58"/>
      <c r="H14" s="58"/>
      <c r="I14" s="58"/>
      <c r="J14" s="58"/>
      <c r="K14" s="58"/>
      <c r="L14" s="58"/>
      <c r="M14" s="58"/>
    </row>
    <row r="15" customHeight="1" spans="2:13">
      <c r="B15" s="58"/>
      <c r="C15" s="58"/>
      <c r="D15" s="58"/>
      <c r="E15" s="58"/>
      <c r="F15" s="58"/>
      <c r="G15" s="58"/>
      <c r="I15" s="58"/>
      <c r="J15" s="58"/>
      <c r="K15" s="58"/>
      <c r="M15" s="58"/>
    </row>
    <row r="16" customHeight="1" spans="3:13">
      <c r="C16" s="58"/>
      <c r="D16" s="58"/>
      <c r="E16" s="58"/>
      <c r="I16" s="58"/>
      <c r="J16" s="58"/>
      <c r="K16" s="58"/>
      <c r="M16" s="58"/>
    </row>
    <row r="17" customHeight="1" spans="3:13">
      <c r="C17" s="58"/>
      <c r="D17" s="58"/>
      <c r="E17" s="58"/>
      <c r="F17" s="58"/>
      <c r="I17" s="58"/>
      <c r="J17" s="58"/>
      <c r="K17" s="58"/>
      <c r="M17" s="58"/>
    </row>
    <row r="18" customHeight="1" spans="6:11">
      <c r="F18" s="58"/>
      <c r="I18" s="58"/>
      <c r="J18" s="58"/>
      <c r="K18" s="5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13" workbookViewId="0">
      <selection activeCell="E12" sqref="E1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99" t="s">
        <v>16</v>
      </c>
      <c r="B1" s="100"/>
      <c r="C1" s="100"/>
      <c r="D1" s="100"/>
      <c r="E1" s="100"/>
      <c r="F1" s="100"/>
      <c r="G1" s="100"/>
      <c r="H1" s="101"/>
    </row>
    <row r="2" ht="22.5" customHeight="1" spans="1:8">
      <c r="A2" s="102" t="s">
        <v>17</v>
      </c>
      <c r="B2" s="102"/>
      <c r="C2" s="102"/>
      <c r="D2" s="102"/>
      <c r="E2" s="102"/>
      <c r="F2" s="102"/>
      <c r="G2" s="102"/>
      <c r="H2" s="102"/>
    </row>
    <row r="3" ht="22.5" customHeight="1" spans="1:8">
      <c r="A3" s="103"/>
      <c r="B3" s="103"/>
      <c r="C3" s="104"/>
      <c r="D3" s="104"/>
      <c r="E3" s="105"/>
      <c r="F3" s="105"/>
      <c r="G3" s="105"/>
      <c r="H3" s="106" t="s">
        <v>46</v>
      </c>
    </row>
    <row r="4" ht="22.5" customHeight="1" spans="1:8">
      <c r="A4" s="107" t="s">
        <v>47</v>
      </c>
      <c r="B4" s="107"/>
      <c r="C4" s="107" t="s">
        <v>48</v>
      </c>
      <c r="D4" s="107"/>
      <c r="E4" s="107"/>
      <c r="F4" s="107"/>
      <c r="G4" s="107"/>
      <c r="H4" s="107"/>
    </row>
    <row r="5" ht="22.5" customHeight="1" spans="1:8">
      <c r="A5" s="107" t="s">
        <v>49</v>
      </c>
      <c r="B5" s="107" t="s">
        <v>50</v>
      </c>
      <c r="C5" s="107" t="s">
        <v>51</v>
      </c>
      <c r="D5" s="108" t="s">
        <v>50</v>
      </c>
      <c r="E5" s="107" t="s">
        <v>52</v>
      </c>
      <c r="F5" s="107" t="s">
        <v>50</v>
      </c>
      <c r="G5" s="107" t="s">
        <v>53</v>
      </c>
      <c r="H5" s="107" t="s">
        <v>50</v>
      </c>
    </row>
    <row r="6" ht="22.5" customHeight="1" spans="1:8">
      <c r="A6" s="126" t="s">
        <v>155</v>
      </c>
      <c r="B6" s="112">
        <v>464.74</v>
      </c>
      <c r="C6" s="126" t="s">
        <v>155</v>
      </c>
      <c r="D6" s="112">
        <v>464.74</v>
      </c>
      <c r="E6" s="114" t="s">
        <v>155</v>
      </c>
      <c r="F6" s="127">
        <f>F7+F12</f>
        <v>464.74</v>
      </c>
      <c r="G6" s="114" t="s">
        <v>155</v>
      </c>
      <c r="H6" s="112">
        <v>464.74</v>
      </c>
    </row>
    <row r="7" ht="22.5" customHeight="1" spans="1:8">
      <c r="A7" s="109" t="s">
        <v>156</v>
      </c>
      <c r="B7" s="112">
        <v>464.74</v>
      </c>
      <c r="C7" s="128" t="s">
        <v>56</v>
      </c>
      <c r="D7" s="112">
        <v>384.62</v>
      </c>
      <c r="E7" s="114" t="s">
        <v>57</v>
      </c>
      <c r="F7" s="112">
        <f>F8+F9</f>
        <v>433.74</v>
      </c>
      <c r="G7" s="114" t="s">
        <v>58</v>
      </c>
      <c r="H7" s="112">
        <v>274.67</v>
      </c>
    </row>
    <row r="8" ht="22.5" customHeight="1" spans="1:10">
      <c r="A8" s="129" t="s">
        <v>157</v>
      </c>
      <c r="B8" s="112"/>
      <c r="C8" s="128" t="s">
        <v>60</v>
      </c>
      <c r="D8" s="112"/>
      <c r="E8" s="114" t="s">
        <v>61</v>
      </c>
      <c r="F8" s="112">
        <v>375.79</v>
      </c>
      <c r="G8" s="114" t="s">
        <v>62</v>
      </c>
      <c r="H8" s="112">
        <v>56.31</v>
      </c>
      <c r="J8" s="58"/>
    </row>
    <row r="9" ht="22.5" customHeight="1" spans="1:8">
      <c r="A9" s="109" t="s">
        <v>158</v>
      </c>
      <c r="B9" s="112"/>
      <c r="C9" s="128" t="s">
        <v>64</v>
      </c>
      <c r="D9" s="112"/>
      <c r="E9" s="114" t="s">
        <v>65</v>
      </c>
      <c r="F9" s="112">
        <v>57.95</v>
      </c>
      <c r="G9" s="114" t="s">
        <v>66</v>
      </c>
      <c r="H9" s="112">
        <v>9</v>
      </c>
    </row>
    <row r="10" ht="22.5" customHeight="1" spans="1:8">
      <c r="A10" s="109" t="s">
        <v>159</v>
      </c>
      <c r="B10" s="112"/>
      <c r="C10" s="128" t="s">
        <v>68</v>
      </c>
      <c r="D10" s="112"/>
      <c r="E10" s="114" t="s">
        <v>69</v>
      </c>
      <c r="F10" s="112"/>
      <c r="G10" s="114" t="s">
        <v>70</v>
      </c>
      <c r="H10" s="112"/>
    </row>
    <row r="11" ht="22.5" customHeight="1" spans="1:8">
      <c r="A11" s="109"/>
      <c r="B11" s="112"/>
      <c r="C11" s="128" t="s">
        <v>72</v>
      </c>
      <c r="D11" s="112">
        <v>0.5</v>
      </c>
      <c r="E11" s="114" t="s">
        <v>73</v>
      </c>
      <c r="F11" s="112"/>
      <c r="G11" s="114" t="s">
        <v>74</v>
      </c>
      <c r="H11" s="112">
        <v>124.76</v>
      </c>
    </row>
    <row r="12" ht="22.5" customHeight="1" spans="1:8">
      <c r="A12" s="109"/>
      <c r="B12" s="112"/>
      <c r="C12" s="128" t="s">
        <v>76</v>
      </c>
      <c r="D12" s="112"/>
      <c r="E12" s="114" t="s">
        <v>77</v>
      </c>
      <c r="F12" s="112">
        <v>31</v>
      </c>
      <c r="G12" s="114" t="s">
        <v>78</v>
      </c>
      <c r="H12" s="112"/>
    </row>
    <row r="13" ht="22.5" customHeight="1" spans="1:8">
      <c r="A13" s="109"/>
      <c r="B13" s="112"/>
      <c r="C13" s="128" t="s">
        <v>80</v>
      </c>
      <c r="D13" s="112"/>
      <c r="E13" s="114" t="s">
        <v>61</v>
      </c>
      <c r="F13" s="112"/>
      <c r="G13" s="114" t="s">
        <v>81</v>
      </c>
      <c r="H13" s="112"/>
    </row>
    <row r="14" ht="22.5" customHeight="1" spans="1:8">
      <c r="A14" s="109"/>
      <c r="B14" s="112"/>
      <c r="C14" s="128" t="s">
        <v>83</v>
      </c>
      <c r="D14" s="112">
        <v>38.49</v>
      </c>
      <c r="E14" s="114" t="s">
        <v>65</v>
      </c>
      <c r="F14" s="112">
        <v>22</v>
      </c>
      <c r="G14" s="114" t="s">
        <v>84</v>
      </c>
      <c r="H14" s="112"/>
    </row>
    <row r="15" ht="22.5" customHeight="1" spans="1:8">
      <c r="A15" s="130"/>
      <c r="B15" s="112"/>
      <c r="C15" s="128" t="s">
        <v>86</v>
      </c>
      <c r="D15" s="112"/>
      <c r="E15" s="114" t="s">
        <v>87</v>
      </c>
      <c r="F15" s="112"/>
      <c r="G15" s="114" t="s">
        <v>88</v>
      </c>
      <c r="H15" s="112"/>
    </row>
    <row r="16" ht="22.5" customHeight="1" spans="1:8">
      <c r="A16" s="130"/>
      <c r="B16" s="112"/>
      <c r="C16" s="128" t="s">
        <v>90</v>
      </c>
      <c r="D16" s="112">
        <v>13.47</v>
      </c>
      <c r="E16" s="114" t="s">
        <v>91</v>
      </c>
      <c r="F16" s="112"/>
      <c r="G16" s="114" t="s">
        <v>92</v>
      </c>
      <c r="H16" s="112"/>
    </row>
    <row r="17" ht="22.5" customHeight="1" spans="1:8">
      <c r="A17" s="130"/>
      <c r="B17" s="112"/>
      <c r="C17" s="128" t="s">
        <v>94</v>
      </c>
      <c r="D17" s="112"/>
      <c r="E17" s="114" t="s">
        <v>95</v>
      </c>
      <c r="F17" s="112"/>
      <c r="G17" s="114" t="s">
        <v>96</v>
      </c>
      <c r="H17" s="112"/>
    </row>
    <row r="18" ht="22.5" customHeight="1" spans="1:8">
      <c r="A18" s="130"/>
      <c r="B18" s="110"/>
      <c r="C18" s="128" t="s">
        <v>97</v>
      </c>
      <c r="D18" s="112"/>
      <c r="E18" s="114" t="s">
        <v>98</v>
      </c>
      <c r="F18" s="112">
        <v>9</v>
      </c>
      <c r="G18" s="114" t="s">
        <v>99</v>
      </c>
      <c r="H18" s="112"/>
    </row>
    <row r="19" ht="22.5" customHeight="1" spans="1:8">
      <c r="A19" s="116"/>
      <c r="B19" s="117"/>
      <c r="C19" s="128" t="s">
        <v>100</v>
      </c>
      <c r="D19" s="112"/>
      <c r="E19" s="114" t="s">
        <v>101</v>
      </c>
      <c r="F19" s="112"/>
      <c r="G19" s="114" t="s">
        <v>102</v>
      </c>
      <c r="H19" s="112"/>
    </row>
    <row r="20" ht="22.5" customHeight="1" spans="1:8">
      <c r="A20" s="116"/>
      <c r="B20" s="110"/>
      <c r="C20" s="128" t="s">
        <v>103</v>
      </c>
      <c r="D20" s="112"/>
      <c r="E20" s="114" t="s">
        <v>104</v>
      </c>
      <c r="F20" s="112"/>
      <c r="G20" s="114" t="s">
        <v>105</v>
      </c>
      <c r="H20" s="112"/>
    </row>
    <row r="21" ht="22.5" customHeight="1" spans="1:8">
      <c r="A21" s="87"/>
      <c r="B21" s="110"/>
      <c r="C21" s="128" t="s">
        <v>106</v>
      </c>
      <c r="D21" s="112"/>
      <c r="E21" s="114" t="s">
        <v>107</v>
      </c>
      <c r="F21" s="112"/>
      <c r="G21" s="114" t="s">
        <v>108</v>
      </c>
      <c r="H21" s="112"/>
    </row>
    <row r="22" ht="22.5" customHeight="1" spans="1:8">
      <c r="A22" s="86"/>
      <c r="B22" s="110"/>
      <c r="C22" s="128" t="s">
        <v>109</v>
      </c>
      <c r="D22" s="112"/>
      <c r="E22" s="114" t="s">
        <v>110</v>
      </c>
      <c r="F22" s="112"/>
      <c r="G22" s="114"/>
      <c r="H22" s="112"/>
    </row>
    <row r="23" ht="22.5" customHeight="1" spans="1:8">
      <c r="A23" s="131"/>
      <c r="B23" s="110"/>
      <c r="C23" s="128" t="s">
        <v>111</v>
      </c>
      <c r="D23" s="112"/>
      <c r="E23" s="118" t="s">
        <v>112</v>
      </c>
      <c r="F23" s="112"/>
      <c r="G23" s="118"/>
      <c r="H23" s="112"/>
    </row>
    <row r="24" ht="22.5" customHeight="1" spans="1:8">
      <c r="A24" s="131"/>
      <c r="B24" s="110"/>
      <c r="C24" s="128" t="s">
        <v>113</v>
      </c>
      <c r="D24" s="112"/>
      <c r="E24" s="118" t="s">
        <v>114</v>
      </c>
      <c r="F24" s="112"/>
      <c r="G24" s="118"/>
      <c r="H24" s="112"/>
    </row>
    <row r="25" ht="22.5" customHeight="1" spans="1:9">
      <c r="A25" s="131"/>
      <c r="B25" s="110"/>
      <c r="C25" s="128" t="s">
        <v>115</v>
      </c>
      <c r="D25" s="112"/>
      <c r="E25" s="118" t="s">
        <v>116</v>
      </c>
      <c r="F25" s="112"/>
      <c r="G25" s="118"/>
      <c r="H25" s="112"/>
      <c r="I25" s="58"/>
    </row>
    <row r="26" ht="22.5" customHeight="1" spans="1:10">
      <c r="A26" s="131"/>
      <c r="B26" s="110"/>
      <c r="C26" s="128" t="s">
        <v>117</v>
      </c>
      <c r="D26" s="112">
        <v>27.66</v>
      </c>
      <c r="E26" s="114"/>
      <c r="F26" s="114"/>
      <c r="G26" s="114"/>
      <c r="H26" s="112"/>
      <c r="I26" s="58"/>
      <c r="J26" s="58"/>
    </row>
    <row r="27" ht="22.5" customHeight="1" spans="1:10">
      <c r="A27" s="86"/>
      <c r="B27" s="117"/>
      <c r="C27" s="128" t="s">
        <v>118</v>
      </c>
      <c r="D27" s="112"/>
      <c r="E27" s="132"/>
      <c r="F27" s="114"/>
      <c r="G27" s="114"/>
      <c r="H27" s="112"/>
      <c r="I27" s="58"/>
      <c r="J27" s="58"/>
    </row>
    <row r="28" ht="22.5" customHeight="1" spans="1:10">
      <c r="A28" s="131"/>
      <c r="B28" s="110"/>
      <c r="C28" s="128" t="s">
        <v>119</v>
      </c>
      <c r="D28" s="112"/>
      <c r="E28" s="114"/>
      <c r="F28" s="114"/>
      <c r="G28" s="114"/>
      <c r="H28" s="112"/>
      <c r="I28" s="58"/>
      <c r="J28" s="58"/>
    </row>
    <row r="29" ht="22.5" customHeight="1" spans="1:10">
      <c r="A29" s="86"/>
      <c r="B29" s="117"/>
      <c r="C29" s="128" t="s">
        <v>120</v>
      </c>
      <c r="D29" s="112"/>
      <c r="E29" s="114"/>
      <c r="F29" s="114"/>
      <c r="G29" s="114"/>
      <c r="H29" s="112"/>
      <c r="I29" s="58"/>
      <c r="J29" s="58"/>
    </row>
    <row r="30" ht="22.5" customHeight="1" spans="1:9">
      <c r="A30" s="86"/>
      <c r="B30" s="110"/>
      <c r="C30" s="128" t="s">
        <v>121</v>
      </c>
      <c r="D30" s="112"/>
      <c r="E30" s="114"/>
      <c r="F30" s="114"/>
      <c r="G30" s="114"/>
      <c r="H30" s="112"/>
      <c r="I30" s="58"/>
    </row>
    <row r="31" ht="22.5" customHeight="1" spans="1:8">
      <c r="A31" s="86"/>
      <c r="B31" s="110"/>
      <c r="C31" s="128" t="s">
        <v>122</v>
      </c>
      <c r="D31" s="112"/>
      <c r="E31" s="114"/>
      <c r="F31" s="114"/>
      <c r="G31" s="114"/>
      <c r="H31" s="112"/>
    </row>
    <row r="32" ht="22.5" customHeight="1" spans="1:8">
      <c r="A32" s="86"/>
      <c r="B32" s="110"/>
      <c r="C32" s="128" t="s">
        <v>123</v>
      </c>
      <c r="D32" s="112"/>
      <c r="E32" s="114"/>
      <c r="F32" s="114"/>
      <c r="G32" s="114"/>
      <c r="H32" s="112"/>
    </row>
    <row r="33" ht="22.5" customHeight="1" spans="1:10">
      <c r="A33" s="86"/>
      <c r="B33" s="110"/>
      <c r="C33" s="128" t="s">
        <v>124</v>
      </c>
      <c r="D33" s="112"/>
      <c r="E33" s="114"/>
      <c r="F33" s="114"/>
      <c r="G33" s="114"/>
      <c r="H33" s="112"/>
      <c r="I33" s="58"/>
      <c r="J33" s="58"/>
    </row>
    <row r="34" ht="22.5" customHeight="1" spans="1:8">
      <c r="A34" s="87"/>
      <c r="B34" s="110"/>
      <c r="C34" s="128" t="s">
        <v>125</v>
      </c>
      <c r="D34" s="112"/>
      <c r="E34" s="114"/>
      <c r="F34" s="114"/>
      <c r="G34" s="114"/>
      <c r="H34" s="112"/>
    </row>
    <row r="35" ht="22.5" customHeight="1" spans="1:8">
      <c r="A35" s="86"/>
      <c r="B35" s="110"/>
      <c r="C35" s="128" t="s">
        <v>126</v>
      </c>
      <c r="D35" s="119"/>
      <c r="E35" s="109"/>
      <c r="F35" s="109"/>
      <c r="G35" s="109"/>
      <c r="H35" s="120"/>
    </row>
    <row r="36" ht="18" customHeight="1" spans="1:8">
      <c r="A36" s="108" t="s">
        <v>127</v>
      </c>
      <c r="B36" s="117">
        <v>464.74</v>
      </c>
      <c r="C36" s="108" t="s">
        <v>128</v>
      </c>
      <c r="D36" s="119">
        <v>464.74</v>
      </c>
      <c r="E36" s="108" t="s">
        <v>128</v>
      </c>
      <c r="F36" s="133">
        <v>464.74</v>
      </c>
      <c r="G36" s="108" t="s">
        <v>128</v>
      </c>
      <c r="H36" s="120">
        <v>464.74</v>
      </c>
    </row>
    <row r="37" ht="18" customHeight="1" spans="1:8">
      <c r="A37" s="128" t="s">
        <v>133</v>
      </c>
      <c r="B37" s="110"/>
      <c r="C37" s="130" t="s">
        <v>130</v>
      </c>
      <c r="D37" s="119"/>
      <c r="E37" s="130" t="s">
        <v>130</v>
      </c>
      <c r="F37" s="130"/>
      <c r="G37" s="130" t="s">
        <v>130</v>
      </c>
      <c r="H37" s="120"/>
    </row>
    <row r="38" ht="18" customHeight="1" spans="1:8">
      <c r="A38" s="128"/>
      <c r="B38" s="110"/>
      <c r="C38" s="116"/>
      <c r="D38" s="112"/>
      <c r="E38" s="116"/>
      <c r="F38" s="116"/>
      <c r="G38" s="116"/>
      <c r="H38" s="112"/>
    </row>
    <row r="39" ht="22.5" customHeight="1" spans="1:8">
      <c r="A39" s="128"/>
      <c r="B39" s="110"/>
      <c r="C39" s="134"/>
      <c r="D39" s="135"/>
      <c r="E39" s="86"/>
      <c r="F39" s="86"/>
      <c r="G39" s="86"/>
      <c r="H39" s="119"/>
    </row>
    <row r="40" ht="21" customHeight="1" spans="1:8">
      <c r="A40" s="86"/>
      <c r="B40" s="110"/>
      <c r="C40" s="87"/>
      <c r="D40" s="135"/>
      <c r="E40" s="87"/>
      <c r="F40" s="87"/>
      <c r="G40" s="87"/>
      <c r="H40" s="135"/>
    </row>
    <row r="41" ht="18" customHeight="1" spans="1:8">
      <c r="A41" s="107" t="s">
        <v>136</v>
      </c>
      <c r="B41" s="136">
        <v>464.74</v>
      </c>
      <c r="C41" s="137" t="s">
        <v>137</v>
      </c>
      <c r="D41" s="138">
        <v>464.74</v>
      </c>
      <c r="E41" s="107" t="s">
        <v>137</v>
      </c>
      <c r="F41" s="107">
        <v>464.74</v>
      </c>
      <c r="G41" s="107" t="s">
        <v>137</v>
      </c>
      <c r="H41" s="139">
        <v>464.74</v>
      </c>
    </row>
    <row r="42" customHeight="1" spans="4:8">
      <c r="D42" s="58"/>
      <c r="H42" s="58"/>
    </row>
    <row r="43" customHeight="1" spans="4:8">
      <c r="D43" s="58"/>
      <c r="H43" s="58"/>
    </row>
    <row r="44" customHeight="1" spans="4:8">
      <c r="D44" s="58"/>
      <c r="H44" s="58"/>
    </row>
    <row r="45" customHeight="1" spans="4:8">
      <c r="D45" s="58"/>
      <c r="H45" s="58"/>
    </row>
    <row r="46" customHeight="1" spans="4:8">
      <c r="D46" s="58"/>
      <c r="H46" s="58"/>
    </row>
    <row r="47" customHeight="1" spans="4:8">
      <c r="D47" s="58"/>
      <c r="H47" s="58"/>
    </row>
    <row r="48" customHeight="1" spans="4:8">
      <c r="D48" s="58"/>
      <c r="H48" s="58"/>
    </row>
    <row r="49" customHeight="1" spans="4:8">
      <c r="D49" s="58"/>
      <c r="H49" s="58"/>
    </row>
    <row r="50" customHeight="1" spans="4:8">
      <c r="D50" s="58"/>
      <c r="H50" s="58"/>
    </row>
    <row r="51" customHeight="1" spans="4:8">
      <c r="D51" s="58"/>
      <c r="H51" s="58"/>
    </row>
    <row r="52" customHeight="1" spans="4:8">
      <c r="D52" s="58"/>
      <c r="H52" s="58"/>
    </row>
    <row r="53" customHeight="1" spans="4:8">
      <c r="D53" s="58"/>
      <c r="H53" s="58"/>
    </row>
    <row r="54" customHeight="1" spans="4:8">
      <c r="D54" s="58"/>
      <c r="H54" s="58"/>
    </row>
    <row r="55" customHeight="1" spans="8:8">
      <c r="H55" s="58"/>
    </row>
    <row r="56" customHeight="1" spans="8:8">
      <c r="H56" s="58"/>
    </row>
    <row r="57" customHeight="1" spans="8:8">
      <c r="H57" s="58"/>
    </row>
    <row r="58" customHeight="1" spans="8:8">
      <c r="H58" s="58"/>
    </row>
    <row r="59" customHeight="1" spans="8:8">
      <c r="H59" s="58"/>
    </row>
    <row r="60" customHeight="1" spans="8:8">
      <c r="H60" s="58"/>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F34" sqref="F34"/>
    </sheetView>
  </sheetViews>
  <sheetFormatPr defaultColWidth="9.16666666666667" defaultRowHeight="12.75" customHeight="1" outlineLevelCol="7"/>
  <cols>
    <col min="1" max="1" width="16.8333333333333" customWidth="1"/>
    <col min="2" max="2" width="50.8333333333333" customWidth="1"/>
    <col min="3" max="3" width="21.1666666666667" customWidth="1"/>
    <col min="4" max="6" width="21.3333333333333" customWidth="1"/>
    <col min="7" max="7" width="19.3333333333333" customWidth="1"/>
    <col min="8" max="8" width="21.3333333333333" customWidth="1"/>
    <col min="9" max="16383" width="9.16666666666667" customWidth="1"/>
  </cols>
  <sheetData>
    <row r="1" ht="30" customHeight="1" spans="1:2">
      <c r="A1" s="58" t="s">
        <v>18</v>
      </c>
      <c r="B1" s="58"/>
    </row>
    <row r="2" ht="28.5" customHeight="1" spans="1:8">
      <c r="A2" s="59" t="s">
        <v>160</v>
      </c>
      <c r="B2" s="59"/>
      <c r="C2" s="59"/>
      <c r="D2" s="59"/>
      <c r="E2" s="59"/>
      <c r="F2" s="59"/>
      <c r="G2" s="59"/>
      <c r="H2" s="59"/>
    </row>
    <row r="3" ht="22.5" customHeight="1" spans="8:8">
      <c r="H3" s="74" t="s">
        <v>46</v>
      </c>
    </row>
    <row r="4" ht="22.5" customHeight="1" spans="1:7">
      <c r="A4" s="76" t="s">
        <v>161</v>
      </c>
      <c r="B4" s="76" t="s">
        <v>162</v>
      </c>
      <c r="C4" s="76" t="s">
        <v>141</v>
      </c>
      <c r="D4" s="76" t="s">
        <v>163</v>
      </c>
      <c r="E4" s="76" t="s">
        <v>164</v>
      </c>
      <c r="F4" s="76" t="s">
        <v>165</v>
      </c>
      <c r="G4" s="76" t="s">
        <v>166</v>
      </c>
    </row>
    <row r="5" ht="15.75" customHeight="1" spans="1:7">
      <c r="A5" s="87"/>
      <c r="B5" s="91" t="s">
        <v>141</v>
      </c>
      <c r="C5" s="121">
        <f>D5+E5+F5</f>
        <v>464.74</v>
      </c>
      <c r="D5" s="91">
        <f>D6+D10+D13+D18+D22</f>
        <v>390.55</v>
      </c>
      <c r="E5" s="91">
        <f>E6+E10+E13+E18+E22</f>
        <v>43.19</v>
      </c>
      <c r="F5" s="91">
        <f>F6+F10+F13+F18+F22</f>
        <v>31</v>
      </c>
      <c r="G5" s="91"/>
    </row>
    <row r="6" ht="14" customHeight="1" spans="1:7">
      <c r="A6" s="87">
        <v>201</v>
      </c>
      <c r="B6" s="87" t="s">
        <v>167</v>
      </c>
      <c r="C6" s="121">
        <f t="shared" ref="C6:C24" si="0">D6+E6+F6</f>
        <v>384.62</v>
      </c>
      <c r="D6" s="123">
        <v>310.93</v>
      </c>
      <c r="E6" s="123">
        <v>42.69</v>
      </c>
      <c r="F6" s="123">
        <v>31</v>
      </c>
      <c r="G6" s="87"/>
    </row>
    <row r="7" customHeight="1" spans="1:7">
      <c r="A7" s="87">
        <v>20131</v>
      </c>
      <c r="B7" s="87" t="s">
        <v>168</v>
      </c>
      <c r="C7" s="121">
        <f t="shared" si="0"/>
        <v>384.62</v>
      </c>
      <c r="D7" s="123">
        <v>310.93</v>
      </c>
      <c r="E7" s="123">
        <v>42.69</v>
      </c>
      <c r="F7" s="123">
        <v>31</v>
      </c>
      <c r="G7" s="87"/>
    </row>
    <row r="8" ht="17" customHeight="1" spans="1:7">
      <c r="A8" s="87">
        <v>2013101</v>
      </c>
      <c r="B8" s="87" t="s">
        <v>169</v>
      </c>
      <c r="C8" s="121">
        <f t="shared" si="0"/>
        <v>353.62</v>
      </c>
      <c r="D8" s="123">
        <v>310.93</v>
      </c>
      <c r="E8" s="123">
        <v>42.69</v>
      </c>
      <c r="F8" s="123"/>
      <c r="G8" s="87"/>
    </row>
    <row r="9" customHeight="1" spans="1:7">
      <c r="A9" s="87">
        <v>2013199</v>
      </c>
      <c r="B9" s="87" t="s">
        <v>170</v>
      </c>
      <c r="C9" s="121">
        <f t="shared" si="0"/>
        <v>31</v>
      </c>
      <c r="D9" s="123"/>
      <c r="E9" s="123"/>
      <c r="F9" s="123">
        <v>31</v>
      </c>
      <c r="G9" s="87"/>
    </row>
    <row r="10" customHeight="1" spans="1:7">
      <c r="A10" s="87">
        <v>205</v>
      </c>
      <c r="B10" s="87" t="s">
        <v>171</v>
      </c>
      <c r="C10" s="121">
        <f t="shared" si="0"/>
        <v>0.5</v>
      </c>
      <c r="D10" s="123"/>
      <c r="E10" s="123">
        <v>0.5</v>
      </c>
      <c r="F10" s="123"/>
      <c r="G10" s="87"/>
    </row>
    <row r="11" customHeight="1" spans="1:7">
      <c r="A11" s="87">
        <v>20508</v>
      </c>
      <c r="B11" s="87" t="s">
        <v>172</v>
      </c>
      <c r="C11" s="121">
        <f t="shared" si="0"/>
        <v>0.5</v>
      </c>
      <c r="D11" s="123"/>
      <c r="E11" s="123">
        <v>0.5</v>
      </c>
      <c r="F11" s="123"/>
      <c r="G11" s="87"/>
    </row>
    <row r="12" customHeight="1" spans="1:7">
      <c r="A12" s="87">
        <v>2050803</v>
      </c>
      <c r="B12" s="87" t="s">
        <v>173</v>
      </c>
      <c r="C12" s="121">
        <f t="shared" si="0"/>
        <v>0.5</v>
      </c>
      <c r="D12" s="123"/>
      <c r="E12" s="123">
        <v>0.5</v>
      </c>
      <c r="F12" s="123"/>
      <c r="G12" s="87"/>
    </row>
    <row r="13" customHeight="1" spans="1:7">
      <c r="A13" s="87">
        <v>208</v>
      </c>
      <c r="B13" s="87" t="s">
        <v>174</v>
      </c>
      <c r="C13" s="121">
        <f t="shared" si="0"/>
        <v>38.49</v>
      </c>
      <c r="D13" s="123">
        <f>D14+D16</f>
        <v>38.49</v>
      </c>
      <c r="E13" s="87"/>
      <c r="F13" s="87"/>
      <c r="G13" s="87"/>
    </row>
    <row r="14" customHeight="1" spans="1:7">
      <c r="A14" s="87">
        <v>20805</v>
      </c>
      <c r="B14" s="87" t="s">
        <v>175</v>
      </c>
      <c r="C14" s="121">
        <f t="shared" si="0"/>
        <v>36.88</v>
      </c>
      <c r="D14" s="123">
        <v>36.88</v>
      </c>
      <c r="E14" s="87"/>
      <c r="F14" s="87"/>
      <c r="G14" s="87"/>
    </row>
    <row r="15" customHeight="1" spans="1:7">
      <c r="A15" s="87">
        <v>2080505</v>
      </c>
      <c r="B15" s="87" t="s">
        <v>176</v>
      </c>
      <c r="C15" s="121">
        <f t="shared" si="0"/>
        <v>36.88</v>
      </c>
      <c r="D15" s="123">
        <v>36.88</v>
      </c>
      <c r="E15" s="87"/>
      <c r="F15" s="87"/>
      <c r="G15" s="87"/>
    </row>
    <row r="16" customHeight="1" spans="1:7">
      <c r="A16" s="87">
        <v>20899</v>
      </c>
      <c r="B16" s="87" t="s">
        <v>177</v>
      </c>
      <c r="C16" s="121">
        <f t="shared" si="0"/>
        <v>1.61</v>
      </c>
      <c r="D16" s="123">
        <v>1.61</v>
      </c>
      <c r="E16" s="87"/>
      <c r="F16" s="87"/>
      <c r="G16" s="87"/>
    </row>
    <row r="17" customHeight="1" spans="1:7">
      <c r="A17" s="87">
        <v>2089901</v>
      </c>
      <c r="B17" s="87" t="s">
        <v>178</v>
      </c>
      <c r="C17" s="121">
        <f t="shared" si="0"/>
        <v>1.61</v>
      </c>
      <c r="D17" s="123">
        <v>1.61</v>
      </c>
      <c r="E17" s="87"/>
      <c r="F17" s="87"/>
      <c r="G17" s="87"/>
    </row>
    <row r="18" customHeight="1" spans="1:7">
      <c r="A18" s="87">
        <v>210</v>
      </c>
      <c r="B18" s="87" t="s">
        <v>179</v>
      </c>
      <c r="C18" s="121">
        <f t="shared" si="0"/>
        <v>13.47</v>
      </c>
      <c r="D18" s="123">
        <f>D19</f>
        <v>13.47</v>
      </c>
      <c r="E18" s="87"/>
      <c r="F18" s="87"/>
      <c r="G18" s="87"/>
    </row>
    <row r="19" customHeight="1" spans="1:7">
      <c r="A19" s="87">
        <v>21011</v>
      </c>
      <c r="B19" s="87" t="s">
        <v>180</v>
      </c>
      <c r="C19" s="121">
        <f t="shared" si="0"/>
        <v>13.47</v>
      </c>
      <c r="D19" s="123">
        <f>D20+D21</f>
        <v>13.47</v>
      </c>
      <c r="E19" s="87"/>
      <c r="F19" s="87"/>
      <c r="G19" s="87"/>
    </row>
    <row r="20" customHeight="1" spans="1:7">
      <c r="A20" s="87">
        <v>2101101</v>
      </c>
      <c r="B20" s="87" t="s">
        <v>181</v>
      </c>
      <c r="C20" s="121">
        <f t="shared" si="0"/>
        <v>9.88</v>
      </c>
      <c r="D20" s="123">
        <v>9.88</v>
      </c>
      <c r="E20" s="87"/>
      <c r="F20" s="87"/>
      <c r="G20" s="87"/>
    </row>
    <row r="21" customHeight="1" spans="1:7">
      <c r="A21" s="87">
        <v>2101102</v>
      </c>
      <c r="B21" s="87" t="s">
        <v>182</v>
      </c>
      <c r="C21" s="121">
        <f t="shared" si="0"/>
        <v>3.59</v>
      </c>
      <c r="D21" s="123">
        <v>3.59</v>
      </c>
      <c r="E21" s="87"/>
      <c r="F21" s="87"/>
      <c r="G21" s="87"/>
    </row>
    <row r="22" customHeight="1" spans="1:7">
      <c r="A22" s="87">
        <v>221</v>
      </c>
      <c r="B22" s="87" t="s">
        <v>183</v>
      </c>
      <c r="C22" s="121">
        <f t="shared" si="0"/>
        <v>27.66</v>
      </c>
      <c r="D22" s="123">
        <v>27.66</v>
      </c>
      <c r="E22" s="87"/>
      <c r="F22" s="87"/>
      <c r="G22" s="87"/>
    </row>
    <row r="23" customHeight="1" spans="1:7">
      <c r="A23" s="87">
        <v>22102</v>
      </c>
      <c r="B23" s="87" t="s">
        <v>184</v>
      </c>
      <c r="C23" s="121">
        <f t="shared" si="0"/>
        <v>27.66</v>
      </c>
      <c r="D23" s="123">
        <v>27.66</v>
      </c>
      <c r="E23" s="87"/>
      <c r="F23" s="87"/>
      <c r="G23" s="87"/>
    </row>
    <row r="24" customHeight="1" spans="1:7">
      <c r="A24" s="87">
        <v>2210201</v>
      </c>
      <c r="B24" s="87" t="s">
        <v>185</v>
      </c>
      <c r="C24" s="121">
        <f t="shared" si="0"/>
        <v>27.66</v>
      </c>
      <c r="D24" s="123">
        <v>27.66</v>
      </c>
      <c r="E24" s="87"/>
      <c r="F24" s="87"/>
      <c r="G24" s="87"/>
    </row>
    <row r="25" customHeight="1" spans="1:8">
      <c r="A25" s="58"/>
      <c r="B25" s="58"/>
      <c r="C25" s="58"/>
      <c r="D25" s="58"/>
      <c r="E25" s="58"/>
      <c r="F25" s="58"/>
      <c r="G25" s="58"/>
      <c r="H25" s="58"/>
    </row>
    <row r="26" customHeight="1" spans="1:4">
      <c r="A26" s="58"/>
      <c r="B26" s="58"/>
      <c r="D26" s="58"/>
    </row>
    <row r="27" customHeight="1" spans="1:4">
      <c r="A27" s="58"/>
      <c r="B27" s="58"/>
      <c r="D27" s="58"/>
    </row>
    <row r="28" customHeight="1" spans="1:3">
      <c r="A28" s="58"/>
      <c r="B28" s="58"/>
      <c r="C28" s="58"/>
    </row>
    <row r="29" customHeight="1" spans="3:3">
      <c r="C29" s="58"/>
    </row>
    <row r="30" customHeight="1" spans="3:3">
      <c r="C30" s="58"/>
    </row>
    <row r="31" customHeight="1" spans="3:3">
      <c r="C31" s="58"/>
    </row>
    <row r="32" customHeight="1" spans="3:3">
      <c r="C32" s="58"/>
    </row>
  </sheetData>
  <mergeCells count="1">
    <mergeCell ref="A2:H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showGridLines="0" showZeros="0" topLeftCell="A19" workbookViewId="0">
      <selection activeCell="C34" sqref="C34"/>
    </sheetView>
  </sheetViews>
  <sheetFormatPr defaultColWidth="9.16666666666667" defaultRowHeight="12.75" customHeight="1"/>
  <cols>
    <col min="1" max="1" width="19" customWidth="1"/>
    <col min="2" max="2" width="34.1666666666667" customWidth="1"/>
    <col min="3" max="4" width="31.6666666666667" customWidth="1"/>
    <col min="5" max="9" width="21.3333333333333" customWidth="1"/>
    <col min="10" max="16384" width="9.16666666666667" customWidth="1"/>
  </cols>
  <sheetData>
    <row r="1" ht="30" customHeight="1" spans="1:1">
      <c r="A1" s="58" t="s">
        <v>20</v>
      </c>
    </row>
    <row r="2" ht="28.5" customHeight="1" spans="1:9">
      <c r="A2" s="59" t="s">
        <v>186</v>
      </c>
      <c r="B2" s="59"/>
      <c r="C2" s="59"/>
      <c r="D2" s="59"/>
      <c r="E2" s="59"/>
      <c r="F2" s="59"/>
      <c r="G2" s="59"/>
      <c r="H2" s="59"/>
      <c r="I2" s="59"/>
    </row>
    <row r="3" ht="22.5" customHeight="1" spans="9:9">
      <c r="I3" s="74" t="s">
        <v>46</v>
      </c>
    </row>
    <row r="4" ht="22.5" customHeight="1" spans="1:9">
      <c r="A4" s="76" t="s">
        <v>187</v>
      </c>
      <c r="B4" s="76" t="s">
        <v>188</v>
      </c>
      <c r="C4" s="76" t="s">
        <v>189</v>
      </c>
      <c r="D4" s="76" t="s">
        <v>190</v>
      </c>
      <c r="E4" s="76" t="s">
        <v>141</v>
      </c>
      <c r="F4" s="76" t="s">
        <v>163</v>
      </c>
      <c r="G4" s="76" t="s">
        <v>164</v>
      </c>
      <c r="H4" s="76" t="s">
        <v>165</v>
      </c>
      <c r="I4" s="76" t="s">
        <v>166</v>
      </c>
    </row>
    <row r="5" ht="15.75" customHeight="1" spans="1:9">
      <c r="A5" s="91"/>
      <c r="B5" s="91" t="s">
        <v>141</v>
      </c>
      <c r="C5" s="91"/>
      <c r="D5" s="91"/>
      <c r="E5" s="91">
        <f>E6+E25+E47</f>
        <v>464.74</v>
      </c>
      <c r="F5" s="91">
        <f>F6+F25+F47</f>
        <v>390.55</v>
      </c>
      <c r="G5" s="91">
        <f>G6+G25+G47</f>
        <v>43.19</v>
      </c>
      <c r="H5" s="91">
        <f>H6+H25+H47</f>
        <v>31</v>
      </c>
      <c r="I5" s="91"/>
    </row>
    <row r="6" customHeight="1" spans="1:9">
      <c r="A6" s="122">
        <v>301</v>
      </c>
      <c r="B6" s="87" t="s">
        <v>191</v>
      </c>
      <c r="C6" s="87"/>
      <c r="D6" s="87"/>
      <c r="E6" s="87">
        <f>F6+G6+H6</f>
        <v>375.79</v>
      </c>
      <c r="F6" s="87">
        <f>F7+F8+F9+F10+F11+F12+F13+F14+F15+F16+F17+F18+F19+F21+F20+F22+F23+F24</f>
        <v>375.79</v>
      </c>
      <c r="G6" s="87"/>
      <c r="H6" s="87"/>
      <c r="I6" s="87"/>
    </row>
    <row r="7" customHeight="1" spans="1:9">
      <c r="A7" s="123">
        <v>30101</v>
      </c>
      <c r="B7" s="87" t="s">
        <v>192</v>
      </c>
      <c r="C7" s="123">
        <v>50101</v>
      </c>
      <c r="D7" s="87" t="s">
        <v>193</v>
      </c>
      <c r="E7" s="87">
        <f t="shared" ref="E7:E31" si="0">F7+G7+H7</f>
        <v>90.41</v>
      </c>
      <c r="F7" s="87">
        <v>90.41</v>
      </c>
      <c r="G7" s="87"/>
      <c r="H7" s="87"/>
      <c r="I7" s="87"/>
    </row>
    <row r="8" customHeight="1" spans="1:9">
      <c r="A8" s="123">
        <v>30101</v>
      </c>
      <c r="B8" s="87" t="s">
        <v>192</v>
      </c>
      <c r="C8" s="123">
        <v>50501</v>
      </c>
      <c r="D8" s="87" t="s">
        <v>191</v>
      </c>
      <c r="E8" s="87">
        <f t="shared" si="0"/>
        <v>31.79</v>
      </c>
      <c r="F8" s="87">
        <v>31.79</v>
      </c>
      <c r="G8" s="87"/>
      <c r="H8" s="87"/>
      <c r="I8" s="87"/>
    </row>
    <row r="9" customHeight="1" spans="1:9">
      <c r="A9" s="123">
        <v>30102</v>
      </c>
      <c r="B9" s="87" t="s">
        <v>194</v>
      </c>
      <c r="C9" s="123">
        <v>50101</v>
      </c>
      <c r="D9" s="87" t="s">
        <v>193</v>
      </c>
      <c r="E9" s="87">
        <f t="shared" si="0"/>
        <v>69.16</v>
      </c>
      <c r="F9" s="87">
        <v>69.16</v>
      </c>
      <c r="G9" s="87"/>
      <c r="H9" s="87"/>
      <c r="I9" s="87"/>
    </row>
    <row r="10" customHeight="1" spans="1:9">
      <c r="A10" s="123">
        <v>30102</v>
      </c>
      <c r="B10" s="87" t="s">
        <v>194</v>
      </c>
      <c r="C10" s="123">
        <v>50501</v>
      </c>
      <c r="D10" s="87" t="s">
        <v>191</v>
      </c>
      <c r="E10" s="87">
        <f t="shared" si="0"/>
        <v>5.54</v>
      </c>
      <c r="F10" s="87">
        <v>5.54</v>
      </c>
      <c r="G10" s="87"/>
      <c r="H10" s="87"/>
      <c r="I10" s="87"/>
    </row>
    <row r="11" customHeight="1" spans="1:9">
      <c r="A11" s="123">
        <v>30103</v>
      </c>
      <c r="B11" s="87" t="s">
        <v>195</v>
      </c>
      <c r="C11" s="123">
        <v>50101</v>
      </c>
      <c r="D11" s="87" t="s">
        <v>193</v>
      </c>
      <c r="E11" s="87">
        <f t="shared" si="0"/>
        <v>7.84</v>
      </c>
      <c r="F11" s="87">
        <v>7.84</v>
      </c>
      <c r="G11" s="87"/>
      <c r="H11" s="87"/>
      <c r="I11" s="87"/>
    </row>
    <row r="12" customHeight="1" spans="1:9">
      <c r="A12" s="123">
        <v>30103</v>
      </c>
      <c r="B12" s="87" t="s">
        <v>195</v>
      </c>
      <c r="C12" s="123">
        <v>50501</v>
      </c>
      <c r="D12" s="87" t="s">
        <v>191</v>
      </c>
      <c r="E12" s="87">
        <f t="shared" si="0"/>
        <v>0.36</v>
      </c>
      <c r="F12" s="87">
        <v>0.36</v>
      </c>
      <c r="G12" s="87"/>
      <c r="H12" s="87"/>
      <c r="I12" s="87"/>
    </row>
    <row r="13" customHeight="1" spans="1:9">
      <c r="A13" s="123">
        <v>30107</v>
      </c>
      <c r="B13" s="87" t="s">
        <v>196</v>
      </c>
      <c r="C13" s="123">
        <v>50199</v>
      </c>
      <c r="D13" s="87" t="s">
        <v>197</v>
      </c>
      <c r="E13" s="87">
        <f t="shared" si="0"/>
        <v>2.65</v>
      </c>
      <c r="F13" s="87">
        <v>2.65</v>
      </c>
      <c r="G13" s="87"/>
      <c r="H13" s="87"/>
      <c r="I13" s="87"/>
    </row>
    <row r="14" customHeight="1" spans="1:9">
      <c r="A14" s="123">
        <v>30107</v>
      </c>
      <c r="B14" s="87" t="s">
        <v>196</v>
      </c>
      <c r="C14" s="123">
        <v>50501</v>
      </c>
      <c r="D14" s="87" t="s">
        <v>191</v>
      </c>
      <c r="E14" s="87">
        <f t="shared" si="0"/>
        <v>22.91</v>
      </c>
      <c r="F14" s="87">
        <v>22.91</v>
      </c>
      <c r="G14" s="87"/>
      <c r="H14" s="87"/>
      <c r="I14" s="87"/>
    </row>
    <row r="15" customHeight="1" spans="1:9">
      <c r="A15" s="123">
        <v>30108</v>
      </c>
      <c r="B15" s="87" t="s">
        <v>198</v>
      </c>
      <c r="C15" s="123">
        <v>50102</v>
      </c>
      <c r="D15" s="87" t="s">
        <v>199</v>
      </c>
      <c r="E15" s="87">
        <f t="shared" si="0"/>
        <v>27.18</v>
      </c>
      <c r="F15" s="87">
        <v>27.18</v>
      </c>
      <c r="G15" s="87"/>
      <c r="H15" s="87"/>
      <c r="I15" s="87"/>
    </row>
    <row r="16" customHeight="1" spans="1:9">
      <c r="A16" s="123">
        <v>30108</v>
      </c>
      <c r="B16" s="87" t="s">
        <v>198</v>
      </c>
      <c r="C16" s="123">
        <v>50501</v>
      </c>
      <c r="D16" s="87" t="s">
        <v>191</v>
      </c>
      <c r="E16" s="87">
        <f t="shared" si="0"/>
        <v>9.7</v>
      </c>
      <c r="F16" s="87">
        <v>9.7</v>
      </c>
      <c r="G16" s="87"/>
      <c r="H16" s="87"/>
      <c r="I16" s="87"/>
    </row>
    <row r="17" customHeight="1" spans="1:9">
      <c r="A17" s="123">
        <v>30110</v>
      </c>
      <c r="B17" s="87" t="s">
        <v>200</v>
      </c>
      <c r="C17" s="123">
        <v>50102</v>
      </c>
      <c r="D17" s="87" t="s">
        <v>199</v>
      </c>
      <c r="E17" s="87">
        <f t="shared" si="0"/>
        <v>9.88</v>
      </c>
      <c r="F17" s="87">
        <v>9.88</v>
      </c>
      <c r="G17" s="87"/>
      <c r="H17" s="87"/>
      <c r="I17" s="87"/>
    </row>
    <row r="18" customHeight="1" spans="1:9">
      <c r="A18" s="123">
        <v>30110</v>
      </c>
      <c r="B18" s="87" t="s">
        <v>200</v>
      </c>
      <c r="C18" s="123">
        <v>50501</v>
      </c>
      <c r="D18" s="87" t="s">
        <v>191</v>
      </c>
      <c r="E18" s="87">
        <f t="shared" si="0"/>
        <v>3.59</v>
      </c>
      <c r="F18" s="87">
        <v>3.59</v>
      </c>
      <c r="G18" s="87"/>
      <c r="H18" s="87"/>
      <c r="I18" s="87"/>
    </row>
    <row r="19" customHeight="1" spans="1:9">
      <c r="A19" s="123">
        <v>30112</v>
      </c>
      <c r="B19" s="87" t="s">
        <v>201</v>
      </c>
      <c r="C19" s="123">
        <v>50102</v>
      </c>
      <c r="D19" s="87" t="s">
        <v>199</v>
      </c>
      <c r="E19" s="87">
        <f t="shared" si="0"/>
        <v>0.92</v>
      </c>
      <c r="F19" s="87">
        <v>0.92</v>
      </c>
      <c r="G19" s="87"/>
      <c r="H19" s="87"/>
      <c r="I19" s="87"/>
    </row>
    <row r="20" customHeight="1" spans="1:9">
      <c r="A20" s="123">
        <v>30112</v>
      </c>
      <c r="B20" s="87" t="s">
        <v>201</v>
      </c>
      <c r="C20" s="123">
        <v>50501</v>
      </c>
      <c r="D20" s="87" t="s">
        <v>191</v>
      </c>
      <c r="E20" s="87">
        <f t="shared" si="0"/>
        <v>0.69</v>
      </c>
      <c r="F20" s="87">
        <v>0.69</v>
      </c>
      <c r="G20" s="87"/>
      <c r="H20" s="87"/>
      <c r="I20" s="87"/>
    </row>
    <row r="21" customHeight="1" spans="1:9">
      <c r="A21" s="123">
        <v>30113</v>
      </c>
      <c r="B21" s="87" t="s">
        <v>202</v>
      </c>
      <c r="C21" s="123">
        <v>50103</v>
      </c>
      <c r="D21" s="87" t="s">
        <v>203</v>
      </c>
      <c r="E21" s="87">
        <f t="shared" si="0"/>
        <v>20.39</v>
      </c>
      <c r="F21" s="87">
        <v>20.39</v>
      </c>
      <c r="G21" s="87"/>
      <c r="H21" s="87"/>
      <c r="I21" s="87"/>
    </row>
    <row r="22" customHeight="1" spans="1:9">
      <c r="A22" s="123">
        <v>30113</v>
      </c>
      <c r="B22" s="87" t="s">
        <v>202</v>
      </c>
      <c r="C22" s="123">
        <v>50501</v>
      </c>
      <c r="D22" s="87" t="s">
        <v>191</v>
      </c>
      <c r="E22" s="87">
        <f t="shared" si="0"/>
        <v>7.27</v>
      </c>
      <c r="F22" s="87">
        <v>7.27</v>
      </c>
      <c r="G22" s="87"/>
      <c r="H22" s="87"/>
      <c r="I22" s="87"/>
    </row>
    <row r="23" customHeight="1" spans="1:9">
      <c r="A23" s="123">
        <v>30199</v>
      </c>
      <c r="B23" s="87" t="s">
        <v>204</v>
      </c>
      <c r="C23" s="123">
        <v>50199</v>
      </c>
      <c r="D23" s="87" t="s">
        <v>197</v>
      </c>
      <c r="E23" s="87">
        <f t="shared" si="0"/>
        <v>46.24</v>
      </c>
      <c r="F23" s="87">
        <v>46.24</v>
      </c>
      <c r="G23" s="87"/>
      <c r="H23" s="87"/>
      <c r="I23" s="87"/>
    </row>
    <row r="24" customHeight="1" spans="1:9">
      <c r="A24" s="123">
        <v>30199</v>
      </c>
      <c r="B24" s="87" t="s">
        <v>204</v>
      </c>
      <c r="C24" s="123">
        <v>50501</v>
      </c>
      <c r="D24" s="87" t="s">
        <v>191</v>
      </c>
      <c r="E24" s="87">
        <f t="shared" si="0"/>
        <v>19.27</v>
      </c>
      <c r="F24" s="87">
        <v>19.27</v>
      </c>
      <c r="G24" s="87"/>
      <c r="H24" s="87"/>
      <c r="I24" s="87"/>
    </row>
    <row r="25" customHeight="1" spans="1:9">
      <c r="A25" s="122">
        <v>302</v>
      </c>
      <c r="B25" s="87" t="s">
        <v>205</v>
      </c>
      <c r="C25" s="123"/>
      <c r="D25" s="87"/>
      <c r="E25" s="87">
        <f t="shared" si="0"/>
        <v>79.95</v>
      </c>
      <c r="F25" s="87">
        <v>14.76</v>
      </c>
      <c r="G25" s="87">
        <f>G26+G27+G28+G29+G30+G31+G32+G33+G34+G35+G36+G37+G38+G39+G40+G41+G42+G43+G44++G45+G46</f>
        <v>43.19</v>
      </c>
      <c r="H25" s="87">
        <f>H26+H27+H28+H29+H30+H31+H32+H33+H34+H35+H36+H37+H38+H39+H40+H41+H42+H43+H44++H45+H46</f>
        <v>22</v>
      </c>
      <c r="I25" s="87"/>
    </row>
    <row r="26" customHeight="1" spans="1:9">
      <c r="A26" s="123">
        <v>30201</v>
      </c>
      <c r="B26" s="87" t="s">
        <v>206</v>
      </c>
      <c r="C26" s="123">
        <v>50201</v>
      </c>
      <c r="D26" s="87" t="s">
        <v>207</v>
      </c>
      <c r="E26" s="87">
        <f t="shared" si="0"/>
        <v>1.17</v>
      </c>
      <c r="F26" s="87"/>
      <c r="G26" s="87">
        <v>1.17</v>
      </c>
      <c r="H26" s="87"/>
      <c r="I26" s="87"/>
    </row>
    <row r="27" customHeight="1" spans="1:9">
      <c r="A27" s="123">
        <v>30201</v>
      </c>
      <c r="B27" s="87" t="s">
        <v>206</v>
      </c>
      <c r="C27" s="123">
        <v>50502</v>
      </c>
      <c r="D27" s="87" t="s">
        <v>205</v>
      </c>
      <c r="E27" s="87">
        <f t="shared" si="0"/>
        <v>8.18</v>
      </c>
      <c r="F27" s="87"/>
      <c r="G27" s="87">
        <v>1.18</v>
      </c>
      <c r="H27" s="87">
        <v>7</v>
      </c>
      <c r="I27" s="87"/>
    </row>
    <row r="28" customHeight="1" spans="1:9">
      <c r="A28" s="123">
        <v>30202</v>
      </c>
      <c r="B28" s="87" t="s">
        <v>208</v>
      </c>
      <c r="C28" s="123">
        <v>50201</v>
      </c>
      <c r="D28" s="87" t="s">
        <v>207</v>
      </c>
      <c r="E28" s="87">
        <f t="shared" si="0"/>
        <v>0.38</v>
      </c>
      <c r="F28" s="87"/>
      <c r="G28" s="87">
        <v>0.38</v>
      </c>
      <c r="H28" s="87"/>
      <c r="I28" s="87"/>
    </row>
    <row r="29" customHeight="1" spans="1:9">
      <c r="A29" s="123">
        <v>30202</v>
      </c>
      <c r="B29" s="87" t="s">
        <v>208</v>
      </c>
      <c r="C29" s="123">
        <v>50502</v>
      </c>
      <c r="D29" s="87" t="s">
        <v>205</v>
      </c>
      <c r="E29" s="87">
        <f t="shared" si="0"/>
        <v>4.38</v>
      </c>
      <c r="F29" s="87"/>
      <c r="G29" s="87">
        <v>0.38</v>
      </c>
      <c r="H29" s="87">
        <v>4</v>
      </c>
      <c r="I29" s="87"/>
    </row>
    <row r="30" customHeight="1" spans="1:9">
      <c r="A30" s="123">
        <v>30205</v>
      </c>
      <c r="B30" s="87" t="s">
        <v>209</v>
      </c>
      <c r="C30" s="123">
        <v>50201</v>
      </c>
      <c r="D30" s="87" t="s">
        <v>207</v>
      </c>
      <c r="E30" s="87">
        <f t="shared" si="0"/>
        <v>0.4</v>
      </c>
      <c r="F30" s="87"/>
      <c r="G30" s="87">
        <v>0.4</v>
      </c>
      <c r="H30" s="87"/>
      <c r="I30" s="87"/>
    </row>
    <row r="31" ht="12" customHeight="1" spans="1:9">
      <c r="A31" s="123">
        <v>30205</v>
      </c>
      <c r="B31" s="87" t="s">
        <v>209</v>
      </c>
      <c r="C31" s="123">
        <v>50502</v>
      </c>
      <c r="D31" s="87" t="s">
        <v>205</v>
      </c>
      <c r="E31" s="87">
        <f t="shared" si="0"/>
        <v>0.4</v>
      </c>
      <c r="F31" s="86"/>
      <c r="G31" s="87">
        <v>0.4</v>
      </c>
      <c r="H31" s="87"/>
      <c r="I31" s="87"/>
    </row>
    <row r="32" customHeight="1" spans="1:9">
      <c r="A32" s="123">
        <v>30207</v>
      </c>
      <c r="B32" s="87" t="s">
        <v>210</v>
      </c>
      <c r="C32" s="123">
        <v>50201</v>
      </c>
      <c r="D32" s="87" t="s">
        <v>207</v>
      </c>
      <c r="E32" s="87">
        <f t="shared" ref="E32:E46" si="1">F32+G32+H32</f>
        <v>1.18</v>
      </c>
      <c r="F32" s="87"/>
      <c r="G32" s="87">
        <v>1.18</v>
      </c>
      <c r="H32" s="87"/>
      <c r="I32" s="87"/>
    </row>
    <row r="33" customHeight="1" spans="1:9">
      <c r="A33" s="123">
        <v>30207</v>
      </c>
      <c r="B33" s="87" t="s">
        <v>211</v>
      </c>
      <c r="C33" s="123">
        <v>50502</v>
      </c>
      <c r="D33" s="87" t="s">
        <v>205</v>
      </c>
      <c r="E33" s="87">
        <f t="shared" si="1"/>
        <v>1.18</v>
      </c>
      <c r="F33" s="87"/>
      <c r="G33" s="87">
        <v>1.18</v>
      </c>
      <c r="H33" s="87"/>
      <c r="I33" s="87"/>
    </row>
    <row r="34" customHeight="1" spans="1:9">
      <c r="A34" s="123">
        <v>30211</v>
      </c>
      <c r="B34" s="87" t="s">
        <v>212</v>
      </c>
      <c r="C34" s="123">
        <v>50201</v>
      </c>
      <c r="D34" s="87" t="s">
        <v>207</v>
      </c>
      <c r="E34" s="87">
        <f t="shared" si="1"/>
        <v>7.8</v>
      </c>
      <c r="F34" s="87"/>
      <c r="G34" s="87">
        <v>3.8</v>
      </c>
      <c r="H34" s="87">
        <v>4</v>
      </c>
      <c r="I34" s="87"/>
    </row>
    <row r="35" customHeight="1" spans="1:9">
      <c r="A35" s="123">
        <v>30211</v>
      </c>
      <c r="B35" s="87" t="s">
        <v>212</v>
      </c>
      <c r="C35" s="123">
        <v>50502</v>
      </c>
      <c r="D35" s="87" t="s">
        <v>205</v>
      </c>
      <c r="E35" s="87">
        <f t="shared" si="1"/>
        <v>3.8</v>
      </c>
      <c r="F35" s="87"/>
      <c r="G35" s="87">
        <v>3.8</v>
      </c>
      <c r="H35" s="87"/>
      <c r="I35" s="87"/>
    </row>
    <row r="36" customHeight="1" spans="1:9">
      <c r="A36" s="123">
        <v>30213</v>
      </c>
      <c r="B36" s="87" t="s">
        <v>213</v>
      </c>
      <c r="C36" s="123">
        <v>50209</v>
      </c>
      <c r="D36" s="87" t="s">
        <v>214</v>
      </c>
      <c r="E36" s="87">
        <f t="shared" si="1"/>
        <v>0.29</v>
      </c>
      <c r="F36" s="87"/>
      <c r="G36" s="87">
        <v>0.29</v>
      </c>
      <c r="H36" s="87"/>
      <c r="I36" s="87"/>
    </row>
    <row r="37" customHeight="1" spans="1:9">
      <c r="A37" s="123">
        <v>30213</v>
      </c>
      <c r="B37" s="87" t="s">
        <v>213</v>
      </c>
      <c r="C37" s="123">
        <v>50502</v>
      </c>
      <c r="D37" s="87" t="s">
        <v>205</v>
      </c>
      <c r="E37" s="87">
        <f t="shared" si="1"/>
        <v>0.29</v>
      </c>
      <c r="F37" s="87"/>
      <c r="G37" s="87">
        <v>0.29</v>
      </c>
      <c r="H37" s="87"/>
      <c r="I37" s="87"/>
    </row>
    <row r="38" customHeight="1" spans="1:9">
      <c r="A38" s="123">
        <v>30214</v>
      </c>
      <c r="B38" s="87" t="s">
        <v>215</v>
      </c>
      <c r="C38" s="123">
        <v>50201</v>
      </c>
      <c r="D38" s="87" t="s">
        <v>207</v>
      </c>
      <c r="E38" s="87">
        <f t="shared" si="1"/>
        <v>14.43</v>
      </c>
      <c r="F38" s="87"/>
      <c r="G38" s="87">
        <v>7.43</v>
      </c>
      <c r="H38" s="87">
        <v>7</v>
      </c>
      <c r="I38" s="87"/>
    </row>
    <row r="39" customHeight="1" spans="1:9">
      <c r="A39" s="123">
        <v>30214</v>
      </c>
      <c r="B39" s="87" t="s">
        <v>215</v>
      </c>
      <c r="C39" s="123">
        <v>50502</v>
      </c>
      <c r="D39" s="87" t="s">
        <v>205</v>
      </c>
      <c r="E39" s="87">
        <f t="shared" si="1"/>
        <v>1</v>
      </c>
      <c r="F39" s="87"/>
      <c r="G39" s="87">
        <v>1</v>
      </c>
      <c r="H39" s="87"/>
      <c r="I39" s="87"/>
    </row>
    <row r="40" customHeight="1" spans="1:9">
      <c r="A40" s="123">
        <v>30215</v>
      </c>
      <c r="B40" s="87" t="s">
        <v>216</v>
      </c>
      <c r="C40" s="123">
        <v>50202</v>
      </c>
      <c r="D40" s="87" t="s">
        <v>217</v>
      </c>
      <c r="E40" s="87">
        <f t="shared" si="1"/>
        <v>1.5</v>
      </c>
      <c r="F40" s="87"/>
      <c r="G40" s="87">
        <v>1.5</v>
      </c>
      <c r="H40" s="87"/>
      <c r="I40" s="87"/>
    </row>
    <row r="41" customHeight="1" spans="1:9">
      <c r="A41" s="123">
        <v>30216</v>
      </c>
      <c r="B41" s="87" t="s">
        <v>218</v>
      </c>
      <c r="C41" s="123">
        <v>50203</v>
      </c>
      <c r="D41" s="87" t="s">
        <v>219</v>
      </c>
      <c r="E41" s="87">
        <f t="shared" si="1"/>
        <v>0.5</v>
      </c>
      <c r="F41" s="87"/>
      <c r="G41" s="87">
        <v>0.5</v>
      </c>
      <c r="H41" s="87"/>
      <c r="I41" s="87"/>
    </row>
    <row r="42" customHeight="1" spans="1:9">
      <c r="A42" s="123">
        <v>30217</v>
      </c>
      <c r="B42" s="87" t="s">
        <v>220</v>
      </c>
      <c r="C42" s="123">
        <v>50206</v>
      </c>
      <c r="D42" s="87" t="s">
        <v>221</v>
      </c>
      <c r="E42" s="87">
        <f t="shared" si="1"/>
        <v>1.4</v>
      </c>
      <c r="F42" s="87"/>
      <c r="G42" s="87">
        <v>1.4</v>
      </c>
      <c r="H42" s="87"/>
      <c r="I42" s="87"/>
    </row>
    <row r="43" customHeight="1" spans="1:9">
      <c r="A43" s="123">
        <v>30231</v>
      </c>
      <c r="B43" s="87" t="s">
        <v>222</v>
      </c>
      <c r="C43" s="123">
        <v>50208</v>
      </c>
      <c r="D43" s="87" t="s">
        <v>223</v>
      </c>
      <c r="E43" s="87">
        <f t="shared" si="1"/>
        <v>12.5</v>
      </c>
      <c r="F43" s="87"/>
      <c r="G43" s="87">
        <v>12.5</v>
      </c>
      <c r="H43" s="87"/>
      <c r="I43" s="87"/>
    </row>
    <row r="44" customHeight="1" spans="1:9">
      <c r="A44" s="123">
        <v>30239</v>
      </c>
      <c r="B44" s="87" t="s">
        <v>224</v>
      </c>
      <c r="C44" s="123">
        <v>50299</v>
      </c>
      <c r="D44" s="87" t="s">
        <v>225</v>
      </c>
      <c r="E44" s="87">
        <f t="shared" si="1"/>
        <v>14.76</v>
      </c>
      <c r="F44" s="87">
        <v>14.76</v>
      </c>
      <c r="G44" s="87"/>
      <c r="H44" s="87"/>
      <c r="I44" s="87"/>
    </row>
    <row r="45" customHeight="1" spans="1:9">
      <c r="A45" s="123">
        <v>30239</v>
      </c>
      <c r="B45" s="87" t="s">
        <v>224</v>
      </c>
      <c r="C45" s="123">
        <v>50502</v>
      </c>
      <c r="D45" s="87" t="s">
        <v>205</v>
      </c>
      <c r="E45" s="87">
        <f t="shared" si="1"/>
        <v>3</v>
      </c>
      <c r="F45" s="87"/>
      <c r="G45" s="87">
        <v>3</v>
      </c>
      <c r="H45" s="87"/>
      <c r="I45" s="87"/>
    </row>
    <row r="46" customHeight="1" spans="1:9">
      <c r="A46" s="123">
        <v>30299</v>
      </c>
      <c r="B46" s="87" t="s">
        <v>226</v>
      </c>
      <c r="C46" s="123">
        <v>50502</v>
      </c>
      <c r="D46" s="87" t="s">
        <v>205</v>
      </c>
      <c r="E46" s="87">
        <f t="shared" si="1"/>
        <v>1.41</v>
      </c>
      <c r="F46" s="87"/>
      <c r="G46" s="87">
        <v>1.41</v>
      </c>
      <c r="H46" s="87"/>
      <c r="I46" s="87"/>
    </row>
    <row r="47" ht="15" customHeight="1" spans="1:9">
      <c r="A47" s="122">
        <v>310</v>
      </c>
      <c r="B47" s="87" t="s">
        <v>227</v>
      </c>
      <c r="C47" s="123"/>
      <c r="D47" s="87"/>
      <c r="E47" s="87">
        <v>9</v>
      </c>
      <c r="F47" s="87"/>
      <c r="G47" s="87"/>
      <c r="H47" s="87">
        <v>9</v>
      </c>
      <c r="I47" s="87"/>
    </row>
    <row r="48" ht="15" customHeight="1" spans="1:9">
      <c r="A48" s="123">
        <v>31002</v>
      </c>
      <c r="B48" s="87" t="s">
        <v>228</v>
      </c>
      <c r="C48" s="123">
        <v>50306</v>
      </c>
      <c r="D48" s="87" t="s">
        <v>229</v>
      </c>
      <c r="E48" s="87">
        <v>9</v>
      </c>
      <c r="F48" s="87"/>
      <c r="G48" s="87"/>
      <c r="H48" s="87">
        <v>9</v>
      </c>
      <c r="I48" s="87"/>
    </row>
    <row r="49" customHeight="1" spans="1:9">
      <c r="A49" s="123"/>
      <c r="B49" s="87"/>
      <c r="C49" s="123"/>
      <c r="D49" s="87"/>
      <c r="E49" s="87"/>
      <c r="F49" s="87"/>
      <c r="G49" s="87"/>
      <c r="H49" s="87"/>
      <c r="I49" s="87"/>
    </row>
    <row r="50" customHeight="1" spans="1:9">
      <c r="A50" s="123"/>
      <c r="B50" s="87"/>
      <c r="C50" s="123"/>
      <c r="D50" s="87"/>
      <c r="E50" s="87"/>
      <c r="F50" s="87"/>
      <c r="G50" s="87"/>
      <c r="H50" s="87"/>
      <c r="I50" s="87"/>
    </row>
    <row r="51" customHeight="1" spans="1:9">
      <c r="A51" s="123"/>
      <c r="B51" s="87"/>
      <c r="C51" s="123"/>
      <c r="D51" s="87"/>
      <c r="E51" s="87"/>
      <c r="F51" s="87"/>
      <c r="G51" s="87"/>
      <c r="H51" s="87"/>
      <c r="I51" s="87"/>
    </row>
    <row r="52" customHeight="1" spans="1:9">
      <c r="A52" s="123"/>
      <c r="B52" s="87"/>
      <c r="C52" s="123"/>
      <c r="D52" s="87"/>
      <c r="E52" s="87"/>
      <c r="F52" s="87"/>
      <c r="G52" s="87"/>
      <c r="H52" s="87"/>
      <c r="I52" s="87"/>
    </row>
    <row r="53" customHeight="1" spans="1:9">
      <c r="A53" s="123"/>
      <c r="B53" s="87"/>
      <c r="C53" s="123"/>
      <c r="D53" s="87"/>
      <c r="E53" s="87"/>
      <c r="F53" s="87"/>
      <c r="G53" s="87"/>
      <c r="H53" s="87"/>
      <c r="I53" s="87"/>
    </row>
    <row r="54" customHeight="1" spans="1:9">
      <c r="A54" s="125"/>
      <c r="B54" s="58"/>
      <c r="C54" s="125"/>
      <c r="D54" s="58"/>
      <c r="E54" s="58"/>
      <c r="G54" s="58"/>
      <c r="H54" s="58"/>
      <c r="I54" s="58"/>
    </row>
    <row r="55" customHeight="1" spans="1:4">
      <c r="A55" s="125"/>
      <c r="B55" s="58"/>
      <c r="C55" s="58"/>
      <c r="D55" s="58"/>
    </row>
    <row r="56" customHeight="1" spans="1:4">
      <c r="A56" s="58"/>
      <c r="B56" s="58"/>
      <c r="C56" s="58"/>
      <c r="D56" s="58"/>
    </row>
    <row r="57" customHeight="1" spans="1:4">
      <c r="A57" s="58"/>
      <c r="B57" s="58"/>
      <c r="C57" s="58"/>
      <c r="D57" s="58"/>
    </row>
    <row r="58" customHeight="1" spans="2:4">
      <c r="B58" s="58"/>
      <c r="C58" s="58"/>
      <c r="D58" s="58"/>
    </row>
    <row r="59" customHeight="1" spans="2:4">
      <c r="B59" s="58"/>
      <c r="C59" s="58"/>
      <c r="D59" s="58"/>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E30" sqref="E30"/>
    </sheetView>
  </sheetViews>
  <sheetFormatPr defaultColWidth="9.16666666666667" defaultRowHeight="12.75" customHeight="1" outlineLevelCol="5"/>
  <cols>
    <col min="1" max="1" width="21.3333333333333" customWidth="1"/>
    <col min="2" max="2" width="50.6666666666667"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58" t="s">
        <v>22</v>
      </c>
    </row>
    <row r="2" ht="28.5" customHeight="1" spans="1:6">
      <c r="A2" s="59" t="s">
        <v>230</v>
      </c>
      <c r="B2" s="59"/>
      <c r="C2" s="59"/>
      <c r="D2" s="59"/>
      <c r="E2" s="59"/>
      <c r="F2" s="59"/>
    </row>
    <row r="3" ht="22.5" customHeight="1" spans="6:6">
      <c r="F3" s="74" t="s">
        <v>46</v>
      </c>
    </row>
    <row r="4" ht="22.5" customHeight="1" spans="1:6">
      <c r="A4" s="76" t="s">
        <v>161</v>
      </c>
      <c r="B4" s="76" t="s">
        <v>162</v>
      </c>
      <c r="C4" s="76" t="s">
        <v>141</v>
      </c>
      <c r="D4" s="76" t="s">
        <v>163</v>
      </c>
      <c r="E4" s="76" t="s">
        <v>164</v>
      </c>
      <c r="F4" s="76" t="s">
        <v>166</v>
      </c>
    </row>
    <row r="5" ht="15.75" customHeight="1" spans="1:6">
      <c r="A5" s="87"/>
      <c r="B5" s="91" t="s">
        <v>141</v>
      </c>
      <c r="C5" s="121">
        <f t="shared" ref="C5:C24" si="0">D5+E5+F5</f>
        <v>433.74</v>
      </c>
      <c r="D5" s="91">
        <f>D6+D10+D13+D18+D22</f>
        <v>390.55</v>
      </c>
      <c r="E5" s="91">
        <f>E6+E10+E13+E18+E22</f>
        <v>43.19</v>
      </c>
      <c r="F5" s="121"/>
    </row>
    <row r="6" customHeight="1" spans="1:6">
      <c r="A6" s="87">
        <v>201</v>
      </c>
      <c r="B6" s="87" t="s">
        <v>167</v>
      </c>
      <c r="C6" s="121">
        <f t="shared" si="0"/>
        <v>353.62</v>
      </c>
      <c r="D6" s="123">
        <v>310.93</v>
      </c>
      <c r="E6" s="123">
        <v>42.69</v>
      </c>
      <c r="F6" s="87"/>
    </row>
    <row r="7" customHeight="1" spans="1:6">
      <c r="A7" s="87">
        <v>20131</v>
      </c>
      <c r="B7" s="87" t="s">
        <v>168</v>
      </c>
      <c r="C7" s="121">
        <f t="shared" si="0"/>
        <v>353.62</v>
      </c>
      <c r="D7" s="123">
        <v>310.93</v>
      </c>
      <c r="E7" s="123">
        <v>42.69</v>
      </c>
      <c r="F7" s="87"/>
    </row>
    <row r="8" customHeight="1" spans="1:6">
      <c r="A8" s="87">
        <v>2013101</v>
      </c>
      <c r="B8" s="87" t="s">
        <v>169</v>
      </c>
      <c r="C8" s="121">
        <f t="shared" si="0"/>
        <v>353.62</v>
      </c>
      <c r="D8" s="123">
        <v>310.93</v>
      </c>
      <c r="E8" s="123">
        <v>42.69</v>
      </c>
      <c r="F8" s="87"/>
    </row>
    <row r="9" customHeight="1" spans="1:6">
      <c r="A9" s="87">
        <v>2013199</v>
      </c>
      <c r="B9" s="87" t="s">
        <v>170</v>
      </c>
      <c r="C9" s="121">
        <f t="shared" si="0"/>
        <v>0</v>
      </c>
      <c r="D9" s="123"/>
      <c r="E9" s="123"/>
      <c r="F9" s="87"/>
    </row>
    <row r="10" customHeight="1" spans="1:6">
      <c r="A10" s="87">
        <v>205</v>
      </c>
      <c r="B10" s="87" t="s">
        <v>171</v>
      </c>
      <c r="C10" s="121">
        <f t="shared" si="0"/>
        <v>0.5</v>
      </c>
      <c r="D10" s="123"/>
      <c r="E10" s="123">
        <v>0.5</v>
      </c>
      <c r="F10" s="87"/>
    </row>
    <row r="11" customHeight="1" spans="1:6">
      <c r="A11" s="87">
        <v>20508</v>
      </c>
      <c r="B11" s="87" t="s">
        <v>172</v>
      </c>
      <c r="C11" s="121">
        <f t="shared" si="0"/>
        <v>0.5</v>
      </c>
      <c r="D11" s="123"/>
      <c r="E11" s="123">
        <v>0.5</v>
      </c>
      <c r="F11" s="87"/>
    </row>
    <row r="12" customHeight="1" spans="1:6">
      <c r="A12" s="87">
        <v>2050803</v>
      </c>
      <c r="B12" s="87" t="s">
        <v>173</v>
      </c>
      <c r="C12" s="121">
        <f t="shared" si="0"/>
        <v>0.5</v>
      </c>
      <c r="D12" s="123"/>
      <c r="E12" s="123">
        <v>0.5</v>
      </c>
      <c r="F12" s="87"/>
    </row>
    <row r="13" customHeight="1" spans="1:6">
      <c r="A13" s="87">
        <v>208</v>
      </c>
      <c r="B13" s="87" t="s">
        <v>174</v>
      </c>
      <c r="C13" s="121">
        <f t="shared" si="0"/>
        <v>38.49</v>
      </c>
      <c r="D13" s="123">
        <f>D14+D16</f>
        <v>38.49</v>
      </c>
      <c r="E13" s="87"/>
      <c r="F13" s="86"/>
    </row>
    <row r="14" customHeight="1" spans="1:6">
      <c r="A14" s="87">
        <v>20805</v>
      </c>
      <c r="B14" s="87" t="s">
        <v>175</v>
      </c>
      <c r="C14" s="121">
        <f t="shared" si="0"/>
        <v>36.88</v>
      </c>
      <c r="D14" s="123">
        <v>36.88</v>
      </c>
      <c r="E14" s="87"/>
      <c r="F14" s="86"/>
    </row>
    <row r="15" customHeight="1" spans="1:6">
      <c r="A15" s="87">
        <v>2080505</v>
      </c>
      <c r="B15" s="87" t="s">
        <v>176</v>
      </c>
      <c r="C15" s="121">
        <f t="shared" si="0"/>
        <v>36.88</v>
      </c>
      <c r="D15" s="123">
        <v>36.88</v>
      </c>
      <c r="E15" s="87"/>
      <c r="F15" s="86"/>
    </row>
    <row r="16" customHeight="1" spans="1:6">
      <c r="A16" s="87">
        <v>20899</v>
      </c>
      <c r="B16" s="87" t="s">
        <v>177</v>
      </c>
      <c r="C16" s="121">
        <f t="shared" si="0"/>
        <v>1.61</v>
      </c>
      <c r="D16" s="123">
        <v>1.61</v>
      </c>
      <c r="E16" s="87"/>
      <c r="F16" s="86"/>
    </row>
    <row r="17" customHeight="1" spans="1:6">
      <c r="A17" s="87">
        <v>2089901</v>
      </c>
      <c r="B17" s="87" t="s">
        <v>178</v>
      </c>
      <c r="C17" s="121">
        <f t="shared" si="0"/>
        <v>1.61</v>
      </c>
      <c r="D17" s="123">
        <v>1.61</v>
      </c>
      <c r="E17" s="87"/>
      <c r="F17" s="86"/>
    </row>
    <row r="18" customHeight="1" spans="1:6">
      <c r="A18" s="87">
        <v>210</v>
      </c>
      <c r="B18" s="87" t="s">
        <v>179</v>
      </c>
      <c r="C18" s="121">
        <f t="shared" si="0"/>
        <v>13.47</v>
      </c>
      <c r="D18" s="123">
        <f>D19</f>
        <v>13.47</v>
      </c>
      <c r="E18" s="87"/>
      <c r="F18" s="86"/>
    </row>
    <row r="19" customHeight="1" spans="1:6">
      <c r="A19" s="87">
        <v>21011</v>
      </c>
      <c r="B19" s="87" t="s">
        <v>180</v>
      </c>
      <c r="C19" s="121">
        <f t="shared" si="0"/>
        <v>13.47</v>
      </c>
      <c r="D19" s="123">
        <f>D20+D21</f>
        <v>13.47</v>
      </c>
      <c r="E19" s="87"/>
      <c r="F19" s="86"/>
    </row>
    <row r="20" customHeight="1" spans="1:6">
      <c r="A20" s="87">
        <v>2101101</v>
      </c>
      <c r="B20" s="87" t="s">
        <v>181</v>
      </c>
      <c r="C20" s="121">
        <f t="shared" si="0"/>
        <v>9.88</v>
      </c>
      <c r="D20" s="123">
        <v>9.88</v>
      </c>
      <c r="E20" s="87"/>
      <c r="F20" s="86"/>
    </row>
    <row r="21" customHeight="1" spans="1:6">
      <c r="A21" s="87">
        <v>2101102</v>
      </c>
      <c r="B21" s="87" t="s">
        <v>182</v>
      </c>
      <c r="C21" s="121">
        <f t="shared" si="0"/>
        <v>3.59</v>
      </c>
      <c r="D21" s="123">
        <v>3.59</v>
      </c>
      <c r="E21" s="87"/>
      <c r="F21" s="86"/>
    </row>
    <row r="22" customHeight="1" spans="1:6">
      <c r="A22" s="87">
        <v>221</v>
      </c>
      <c r="B22" s="87" t="s">
        <v>183</v>
      </c>
      <c r="C22" s="121">
        <f t="shared" si="0"/>
        <v>27.66</v>
      </c>
      <c r="D22" s="123">
        <v>27.66</v>
      </c>
      <c r="E22" s="87"/>
      <c r="F22" s="86"/>
    </row>
    <row r="23" customHeight="1" spans="1:6">
      <c r="A23" s="87">
        <v>22102</v>
      </c>
      <c r="B23" s="87" t="s">
        <v>184</v>
      </c>
      <c r="C23" s="121">
        <f t="shared" si="0"/>
        <v>27.66</v>
      </c>
      <c r="D23" s="123">
        <v>27.66</v>
      </c>
      <c r="E23" s="87"/>
      <c r="F23" s="124"/>
    </row>
    <row r="24" customHeight="1" spans="1:6">
      <c r="A24" s="87">
        <v>2210201</v>
      </c>
      <c r="B24" s="87" t="s">
        <v>185</v>
      </c>
      <c r="C24" s="121">
        <f t="shared" si="0"/>
        <v>27.66</v>
      </c>
      <c r="D24" s="123">
        <v>27.66</v>
      </c>
      <c r="E24" s="87"/>
      <c r="F24" s="12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微风拂面</cp:lastModifiedBy>
  <cp:revision>1</cp:revision>
  <dcterms:created xsi:type="dcterms:W3CDTF">2018-01-09T01:56:00Z</dcterms:created>
  <dcterms:modified xsi:type="dcterms:W3CDTF">2020-06-16T03:09:22Z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