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615"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iterate="1" iterateCount="100" iterateDelta="0.001"/>
</workbook>
</file>

<file path=xl/sharedStrings.xml><?xml version="1.0" encoding="utf-8"?>
<sst xmlns="http://schemas.openxmlformats.org/spreadsheetml/2006/main" count="391" uniqueCount="208">
  <si>
    <t>附件2</t>
  </si>
  <si>
    <t>2020年部门决算公开报表</t>
  </si>
  <si>
    <t xml:space="preserve"> </t>
  </si>
  <si>
    <t xml:space="preserve">            部门名称：柞水县国库集中支付中心</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</si>
  <si>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</si>
  <si>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</si>
  <si>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</si>
  <si>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</si>
  <si>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</si>
  <si>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</si>
  <si>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</si>
  <si>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</si>
  <si>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</si>
  <si>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</si>
  <si>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</si>
  <si>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</si>
  <si>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</si>
  <si>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</si>
  <si>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</si>
  <si>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</si>
  <si>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</si>
  <si>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</si>
  <si>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</si>
  <si>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</si>
  <si>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</si>
  <si>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</si>
  <si>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</si>
  <si>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</si>
  <si>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</si>
  <si>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本部门政府性基金预算财政拨款收入支出</t>
  </si>
  <si>
    <t>表9</t>
  </si>
  <si>
    <t>国有资本经营预算财政拨款支出决算表</t>
  </si>
  <si>
    <t>本部门无国有资本经营预算财政拨款支出</t>
  </si>
  <si>
    <t>公开01表</t>
  </si>
  <si>
    <t>编制部门：柞水县国库集中支付中心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</si>
  <si>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</si>
  <si>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</si>
  <si>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</si>
  <si>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</si>
  <si>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</si>
  <si>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</si>
  <si>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</si>
  <si>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</si>
  <si>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</si>
  <si>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</si>
  <si>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</si>
  <si>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</si>
  <si>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</si>
  <si>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</si>
  <si>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</si>
  <si>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</si>
  <si>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</si>
  <si>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</si>
  <si>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</si>
  <si>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</si>
  <si>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</si>
  <si>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</si>
  <si>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</si>
  <si>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</si>
  <si>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</si>
  <si>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</si>
  <si>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</si>
  <si>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</si>
  <si>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</si>
  <si>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</si>
  <si>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</si>
  <si>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</si>
  <si>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</si>
  <si>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</si>
  <si>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</si>
  <si>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</si>
  <si>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</si>
  <si>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</si>
  <si>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</si>
  <si>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</si>
  <si>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</si>
  <si>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</si>
  <si>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</si>
  <si>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</si>
  <si>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</si>
  <si>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</si>
  <si>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</si>
  <si>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</si>
  <si>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本年收入
合计</t>
  </si>
  <si>
    <t>财政拨款
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</si>
  <si>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</si>
  <si>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</si>
  <si>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</si>
  <si>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</si>
  <si>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</si>
  <si>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</si>
  <si>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</si>
  <si>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</si>
  <si>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</si>
  <si>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</si>
  <si>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</si>
  <si>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</si>
  <si>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20106</t>
  </si>
  <si>
    <t>财政事务</t>
  </si>
  <si>
    <t>2010650</t>
  </si>
  <si>
    <t xml:space="preserve">  事业运行</t>
  </si>
  <si>
    <t>2010699</t>
  </si>
  <si>
    <t xml:space="preserve">  其他财政事务支出</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</si>
  <si>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</si>
  <si>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</si>
  <si>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</si>
  <si>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</si>
  <si>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</si>
  <si>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</si>
  <si>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</si>
  <si>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</si>
  <si>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</si>
  <si>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</si>
  <si>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</si>
  <si>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</si>
  <si>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</si>
  <si>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</si>
  <si>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</si>
  <si>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</si>
  <si>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</si>
  <si>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</si>
  <si>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</si>
  <si>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</si>
  <si>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</si>
  <si>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</si>
  <si>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</si>
  <si>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</si>
  <si>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</si>
  <si>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</si>
  <si>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</si>
  <si>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</si>
  <si>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</si>
  <si>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</si>
  <si>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</si>
  <si>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</si>
  <si>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</si>
  <si>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</si>
  <si>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</si>
  <si>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</si>
  <si>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2010601</t>
  </si>
  <si>
    <t xml:space="preserve">  行政运行</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</si>
  <si>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</si>
  <si>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</si>
  <si>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</si>
  <si>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</si>
  <si>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</si>
  <si>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</si>
  <si>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</si>
  <si>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</si>
  <si>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</si>
  <si>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</si>
  <si>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</si>
  <si>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</si>
  <si>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</si>
  <si>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</si>
  <si>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</si>
  <si>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</si>
  <si>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</si>
  <si>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</si>
  <si>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</si>
  <si>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</si>
  <si>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</si>
  <si>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</si>
  <si>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</si>
  <si>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</si>
  <si>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</si>
  <si>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</si>
  <si>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</si>
  <si>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</si>
  <si>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</si>
  <si>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</si>
  <si>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</si>
  <si>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</si>
  <si>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其他社会保障缴费</t>
  </si>
  <si>
    <t xml:space="preserve">  其他工资福利支出</t>
  </si>
  <si>
    <t>商品和服务支出</t>
  </si>
  <si>
    <t xml:space="preserve">  办公费</t>
  </si>
  <si>
    <t xml:space="preserve">  印刷费</t>
  </si>
  <si>
    <t xml:space="preserve">  邮电费</t>
  </si>
  <si>
    <t xml:space="preserve">  差旅费</t>
  </si>
  <si>
    <t xml:space="preserve">  租赁费</t>
  </si>
  <si>
    <t xml:space="preserve">  培训费</t>
  </si>
  <si>
    <t xml:space="preserve">  工会经费</t>
  </si>
  <si>
    <t xml:space="preserve">  福利费</t>
  </si>
  <si>
    <t xml:space="preserve">  其他交通费用</t>
  </si>
  <si>
    <t xml:space="preserve">  其他商品和服务支出</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</si>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</sst>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0"/>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9"/>
      <name val="宋体"/>
      <family val="0"/>
    </font>
    <font>
      <sz val="11"/>
      <color indexed="62"/>
      <name val="宋体"/>
      <family val="0"/>
    </font>
    <font>
      <b/>
      <sz val="18"/>
      <color indexed="54"/>
      <name val="宋体"/>
      <family val="0"/>
    </font>
    <font>
      <sz val="11"/>
      <color indexed="16"/>
      <name val="宋体"/>
      <family val="0"/>
    </font>
    <font>
      <u val="single"/>
      <sz val="11"/>
      <color indexed="20"/>
      <name val="宋体"/>
      <family val="0"/>
    </font>
    <font>
      <u val="single"/>
      <sz val="11"/>
      <color indexed="12"/>
      <name val="宋体"/>
      <family val="0"/>
    </font>
    <font>
      <b/>
      <sz val="11"/>
      <color indexed="9"/>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sz val="11"/>
      <color rgb="FF000000"/>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color indexed="8"/>
      </right>
      <top>
        <color indexed="63"/>
      </top>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1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8" fillId="5" borderId="0" applyNumberFormat="0" applyBorder="0" applyAlignment="0" applyProtection="0"/>
    <xf numFmtId="179"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5" fillId="7" borderId="0" applyNumberFormat="0" applyBorder="0" applyAlignment="0" applyProtection="0"/>
    <xf numFmtId="0" fontId="22" fillId="0" borderId="4" applyNumberFormat="0" applyFill="0" applyAlignment="0" applyProtection="0"/>
    <xf numFmtId="0" fontId="15" fillId="3" borderId="0" applyNumberFormat="0" applyBorder="0" applyAlignment="0" applyProtection="0"/>
    <xf numFmtId="0" fontId="28" fillId="2" borderId="5" applyNumberFormat="0" applyAlignment="0" applyProtection="0"/>
    <xf numFmtId="0" fontId="29"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5" fillId="10"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27" fillId="9" borderId="0" applyNumberFormat="0" applyBorder="0" applyAlignment="0" applyProtection="0"/>
    <xf numFmtId="0" fontId="32" fillId="11" borderId="0" applyNumberFormat="0" applyBorder="0" applyAlignment="0" applyProtection="0"/>
    <xf numFmtId="0" fontId="7" fillId="12" borderId="0" applyNumberFormat="0" applyBorder="0" applyAlignment="0" applyProtection="0"/>
    <xf numFmtId="0" fontId="15"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5" fillId="16" borderId="0" applyNumberFormat="0" applyBorder="0" applyAlignment="0" applyProtection="0"/>
    <xf numFmtId="0" fontId="7"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7" fillId="4" borderId="0" applyNumberFormat="0" applyBorder="0" applyAlignment="0" applyProtection="0"/>
    <xf numFmtId="0" fontId="15" fillId="4" borderId="0" applyNumberFormat="0" applyBorder="0" applyAlignment="0" applyProtection="0"/>
  </cellStyleXfs>
  <cellXfs count="12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4" fillId="0" borderId="17" xfId="0" applyFont="1" applyBorder="1" applyAlignment="1">
      <alignment horizontal="center" vertical="center" wrapText="1"/>
    </xf>
    <xf numFmtId="0" fontId="4" fillId="0" borderId="10" xfId="0"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0" fillId="0" borderId="0" xfId="0" applyFont="1"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4" fontId="7" fillId="0" borderId="19" xfId="0" applyNumberFormat="1" applyFont="1" applyFill="1" applyBorder="1" applyAlignment="1">
      <alignment horizontal="right" vertical="center" shrinkToFit="1"/>
    </xf>
    <xf numFmtId="0" fontId="7" fillId="0" borderId="10" xfId="0" applyFont="1" applyFill="1" applyBorder="1" applyAlignment="1">
      <alignment horizontal="left" vertical="center" shrinkToFit="1"/>
    </xf>
    <xf numFmtId="49" fontId="0" fillId="0" borderId="10" xfId="0" applyNumberFormat="1" applyFont="1" applyFill="1" applyBorder="1" applyAlignment="1" applyProtection="1">
      <alignment horizontal="right" vertical="center"/>
      <protection/>
    </xf>
    <xf numFmtId="0" fontId="8"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7" fillId="0" borderId="10" xfId="0" applyFont="1" applyFill="1" applyBorder="1" applyAlignment="1">
      <alignment vertical="center" shrinkToFit="1"/>
    </xf>
    <xf numFmtId="0" fontId="4" fillId="0" borderId="0" xfId="0" applyFont="1" applyAlignment="1">
      <alignment/>
    </xf>
    <xf numFmtId="4" fontId="7" fillId="0" borderId="19" xfId="0" applyNumberFormat="1" applyFont="1" applyFill="1" applyBorder="1" applyAlignment="1">
      <alignment horizontal="right" vertical="center" shrinkToFit="1"/>
    </xf>
    <xf numFmtId="49" fontId="4" fillId="0" borderId="1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4"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4" fillId="0" borderId="10" xfId="0" applyNumberFormat="1" applyFon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3" fillId="0" borderId="15"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0" xfId="0" applyNumberFormat="1" applyFont="1" applyFill="1" applyBorder="1" applyAlignment="1" applyProtection="1">
      <alignment horizontal="center" vertical="center"/>
      <protection/>
    </xf>
    <xf numFmtId="4" fontId="7" fillId="0" borderId="21" xfId="0" applyNumberFormat="1" applyFont="1" applyFill="1" applyBorder="1" applyAlignment="1">
      <alignment horizontal="right" vertical="center" shrinkToFit="1"/>
    </xf>
    <xf numFmtId="0" fontId="33" fillId="0" borderId="10" xfId="0" applyFont="1" applyBorder="1" applyAlignment="1">
      <alignment horizontal="right" vertical="center"/>
    </xf>
    <xf numFmtId="0" fontId="0" fillId="0" borderId="12" xfId="0" applyBorder="1" applyAlignment="1">
      <alignment horizontal="left" vertical="center"/>
    </xf>
    <xf numFmtId="0" fontId="0" fillId="0" borderId="0" xfId="0" applyFont="1" applyAlignment="1">
      <alignment/>
    </xf>
    <xf numFmtId="0" fontId="0" fillId="0" borderId="0" xfId="0" applyAlignment="1">
      <alignment horizontal="left" vertical="center"/>
    </xf>
    <xf numFmtId="4" fontId="0" fillId="0" borderId="10" xfId="0" applyNumberFormat="1" applyFont="1" applyFill="1" applyBorder="1" applyAlignment="1" applyProtection="1">
      <alignment horizontal="right" vertical="center"/>
      <protection/>
    </xf>
    <xf numFmtId="0" fontId="0" fillId="0" borderId="0" xfId="0" applyAlignment="1">
      <alignment vertical="center"/>
    </xf>
    <xf numFmtId="0" fontId="3" fillId="0" borderId="10" xfId="0" applyNumberFormat="1" applyFont="1" applyFill="1" applyBorder="1" applyAlignment="1" applyProtection="1">
      <alignment vertical="center" wrapText="1"/>
      <protection/>
    </xf>
    <xf numFmtId="0" fontId="0" fillId="0" borderId="10" xfId="0" applyBorder="1" applyAlignment="1">
      <alignment/>
    </xf>
    <xf numFmtId="0" fontId="2" fillId="0" borderId="0" xfId="0" applyFont="1" applyFill="1" applyAlignment="1">
      <alignment vertical="center"/>
    </xf>
    <xf numFmtId="4" fontId="9" fillId="0" borderId="19" xfId="0" applyNumberFormat="1" applyFont="1" applyFill="1" applyBorder="1" applyAlignment="1">
      <alignment horizontal="right" vertical="center" shrinkToFit="1"/>
    </xf>
    <xf numFmtId="0" fontId="0" fillId="0" borderId="10" xfId="0" applyFont="1" applyFill="1" applyBorder="1" applyAlignment="1">
      <alignment/>
    </xf>
    <xf numFmtId="0" fontId="4" fillId="0" borderId="22" xfId="0" applyNumberFormat="1" applyFont="1" applyFill="1" applyBorder="1" applyAlignment="1">
      <alignment horizontal="left"/>
    </xf>
    <xf numFmtId="0" fontId="4" fillId="0" borderId="23" xfId="0" applyNumberFormat="1" applyFont="1" applyFill="1" applyBorder="1" applyAlignment="1">
      <alignment horizontal="left"/>
    </xf>
    <xf numFmtId="0" fontId="4" fillId="0" borderId="24"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34" fillId="0" borderId="10" xfId="0" applyFont="1" applyBorder="1" applyAlignment="1">
      <alignment horizontal="justify" vertical="center"/>
    </xf>
    <xf numFmtId="0" fontId="13" fillId="0" borderId="10" xfId="0" applyFont="1" applyBorder="1" applyAlignment="1">
      <alignment vertical="center" wrapText="1"/>
    </xf>
    <xf numFmtId="0" fontId="34" fillId="0" borderId="10" xfId="0" applyFont="1" applyBorder="1" applyAlignment="1">
      <alignment horizontal="left" vertical="center"/>
    </xf>
    <xf numFmtId="0" fontId="0" fillId="0" borderId="10" xfId="0" applyFont="1" applyBorder="1" applyAlignment="1">
      <alignment horizontal="justify" vertical="center" wrapText="1"/>
    </xf>
    <xf numFmtId="0" fontId="0" fillId="0" borderId="0" xfId="0" applyFont="1" applyAlignment="1">
      <alignment/>
    </xf>
    <xf numFmtId="0" fontId="0" fillId="0" borderId="0" xfId="0" applyAlignment="1">
      <alignment/>
    </xf>
    <xf numFmtId="0" fontId="12" fillId="0" borderId="0" xfId="0" applyFont="1" applyAlignment="1">
      <alignment/>
    </xf>
    <xf numFmtId="0" fontId="14" fillId="0" borderId="0" xfId="0" applyFont="1" applyAlignment="1">
      <alignment/>
    </xf>
    <xf numFmtId="0" fontId="13"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workbookViewId="0" topLeftCell="A1">
      <selection activeCell="Q11" sqref="Q11"/>
    </sheetView>
  </sheetViews>
  <sheetFormatPr defaultColWidth="9.33203125" defaultRowHeight="11.25"/>
  <sheetData>
    <row r="1" ht="25.5" customHeight="1">
      <c r="A1" s="118" t="s">
        <v>0</v>
      </c>
    </row>
    <row r="2" s="117" customFormat="1" ht="60">
      <c r="C2" s="119" t="s">
        <v>1</v>
      </c>
    </row>
    <row r="4" ht="15">
      <c r="C4" s="120" t="s">
        <v>2</v>
      </c>
    </row>
    <row r="5" ht="15">
      <c r="C5" s="120" t="s">
        <v>2</v>
      </c>
    </row>
    <row r="6" ht="15">
      <c r="C6" s="120" t="s">
        <v>2</v>
      </c>
    </row>
    <row r="7" ht="15">
      <c r="C7" s="120" t="s">
        <v>2</v>
      </c>
    </row>
    <row r="8" spans="3:19" ht="15">
      <c r="C8" s="120" t="s">
        <v>2</v>
      </c>
      <c r="S8" s="123"/>
    </row>
    <row r="9" ht="15">
      <c r="C9" s="120" t="s">
        <v>2</v>
      </c>
    </row>
    <row r="10" ht="15">
      <c r="C10" s="120" t="s">
        <v>2</v>
      </c>
    </row>
    <row r="11" spans="3:13" ht="25.5">
      <c r="C11" s="121" t="s">
        <v>3</v>
      </c>
      <c r="D11" s="121"/>
      <c r="E11" s="121"/>
      <c r="F11" s="121"/>
      <c r="G11" s="121"/>
      <c r="H11" s="121"/>
      <c r="I11" s="121"/>
      <c r="J11" s="121"/>
      <c r="K11" s="121"/>
      <c r="L11" s="121"/>
      <c r="M11" s="121"/>
    </row>
    <row r="12" ht="15">
      <c r="C12" s="120" t="s">
        <v>2</v>
      </c>
    </row>
    <row r="13" spans="3:13" ht="25.5">
      <c r="C13" s="122" t="s">
        <v>4</v>
      </c>
      <c r="D13" s="122"/>
      <c r="E13" s="122"/>
      <c r="F13" s="122"/>
      <c r="G13" s="122"/>
      <c r="H13" s="122"/>
      <c r="I13" s="122"/>
      <c r="J13" s="122"/>
      <c r="K13" s="122"/>
      <c r="L13" s="122"/>
      <c r="M13" s="122"/>
    </row>
    <row r="14" ht="15">
      <c r="C14" s="120" t="s">
        <v>2</v>
      </c>
    </row>
    <row r="15" spans="3:13" ht="25.5">
      <c r="C15" s="122" t="s">
        <v>5</v>
      </c>
      <c r="D15" s="122"/>
      <c r="E15" s="122"/>
      <c r="F15" s="122"/>
      <c r="G15" s="122"/>
      <c r="H15" s="122"/>
      <c r="I15" s="122"/>
      <c r="J15" s="122"/>
      <c r="K15" s="122"/>
      <c r="L15" s="122"/>
      <c r="M15" s="122"/>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16015625" style="0" customWidth="1"/>
    <col min="2" max="2" width="12.5" style="0" customWidth="1"/>
    <col min="3" max="3" width="26.160156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2" t="s">
        <v>199</v>
      </c>
    </row>
    <row r="3" spans="2:9" ht="16.5" customHeight="1">
      <c r="B3" s="3" t="s">
        <v>34</v>
      </c>
      <c r="C3" s="3"/>
      <c r="D3" s="30"/>
      <c r="E3" s="4"/>
      <c r="F3" s="4"/>
      <c r="G3" s="4"/>
      <c r="H3" s="31"/>
      <c r="I3" s="2" t="s">
        <v>35</v>
      </c>
    </row>
    <row r="4" spans="2:9" ht="19.5" customHeight="1">
      <c r="B4" s="5" t="s">
        <v>38</v>
      </c>
      <c r="C4" s="5"/>
      <c r="D4" s="32" t="s">
        <v>200</v>
      </c>
      <c r="E4" s="32" t="s">
        <v>201</v>
      </c>
      <c r="F4" s="6" t="s">
        <v>202</v>
      </c>
      <c r="G4" s="7"/>
      <c r="H4" s="8"/>
      <c r="I4" s="32" t="s">
        <v>203</v>
      </c>
    </row>
    <row r="5" spans="2:9" ht="30.75" customHeight="1">
      <c r="B5" s="5" t="s">
        <v>92</v>
      </c>
      <c r="C5" s="5" t="s">
        <v>93</v>
      </c>
      <c r="D5" s="33"/>
      <c r="E5" s="33"/>
      <c r="F5" s="5" t="s">
        <v>159</v>
      </c>
      <c r="G5" s="5" t="s">
        <v>134</v>
      </c>
      <c r="H5" s="5" t="s">
        <v>135</v>
      </c>
      <c r="I5" s="33"/>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204</v>
      </c>
      <c r="C21" s="28"/>
      <c r="D21" s="28"/>
      <c r="E21" s="28"/>
      <c r="F21" s="28"/>
      <c r="G21" s="28"/>
      <c r="H21" s="28"/>
      <c r="I21" s="28"/>
    </row>
    <row r="22" spans="2:9" ht="16.5" customHeight="1">
      <c r="B22" s="29" t="s">
        <v>205</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E29" sqref="E29"/>
    </sheetView>
  </sheetViews>
  <sheetFormatPr defaultColWidth="9.16015625" defaultRowHeight="12.75" customHeight="1"/>
  <cols>
    <col min="1" max="1" width="15.160156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31</v>
      </c>
      <c r="C1" s="1"/>
      <c r="D1" s="1"/>
      <c r="E1" s="1"/>
      <c r="F1" s="1"/>
    </row>
    <row r="2" spans="2:6" ht="13.5" customHeight="1">
      <c r="B2" s="1"/>
      <c r="C2" s="1"/>
      <c r="D2" s="1"/>
      <c r="E2" s="1"/>
      <c r="F2" s="2" t="s">
        <v>206</v>
      </c>
    </row>
    <row r="3" spans="2:6" ht="16.5" customHeight="1">
      <c r="B3" s="3" t="s">
        <v>34</v>
      </c>
      <c r="C3" s="3"/>
      <c r="D3" s="4"/>
      <c r="E3" s="4"/>
      <c r="F3" s="2" t="s">
        <v>35</v>
      </c>
    </row>
    <row r="4" spans="2:6" ht="19.5" customHeight="1">
      <c r="B4" s="5" t="s">
        <v>38</v>
      </c>
      <c r="C4" s="5"/>
      <c r="D4" s="6" t="s">
        <v>202</v>
      </c>
      <c r="E4" s="7"/>
      <c r="F4" s="8"/>
    </row>
    <row r="5" spans="2:6" ht="30.75" customHeight="1">
      <c r="B5" s="5" t="s">
        <v>92</v>
      </c>
      <c r="C5" s="5" t="s">
        <v>93</v>
      </c>
      <c r="D5" s="5" t="s">
        <v>159</v>
      </c>
      <c r="E5" s="5" t="s">
        <v>134</v>
      </c>
      <c r="F5" s="5" t="s">
        <v>135</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207</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E23" sqref="E23"/>
    </sheetView>
  </sheetViews>
  <sheetFormatPr defaultColWidth="9" defaultRowHeight="11.25"/>
  <cols>
    <col min="1" max="1" width="8.66015625" style="0" customWidth="1"/>
    <col min="2" max="3" width="9" style="0" hidden="1" customWidth="1"/>
    <col min="5" max="5" width="83.83203125" style="0" customWidth="1"/>
    <col min="6" max="6" width="15.66015625" style="0" customWidth="1"/>
    <col min="7" max="7" width="31.5" style="0" customWidth="1"/>
  </cols>
  <sheetData>
    <row r="2" spans="4:7" ht="21.75">
      <c r="D2" s="108" t="s">
        <v>6</v>
      </c>
      <c r="E2" s="108"/>
      <c r="F2" s="108"/>
      <c r="G2" s="108"/>
    </row>
    <row r="3" ht="13.5">
      <c r="D3" s="109" t="s">
        <v>2</v>
      </c>
    </row>
    <row r="4" spans="4:7" s="107" customFormat="1" ht="27" customHeight="1">
      <c r="D4" s="110" t="s">
        <v>7</v>
      </c>
      <c r="E4" s="111" t="s">
        <v>8</v>
      </c>
      <c r="F4" s="110" t="s">
        <v>9</v>
      </c>
      <c r="G4" s="110" t="s">
        <v>10</v>
      </c>
    </row>
    <row r="5" spans="4:7" s="107" customFormat="1" ht="27" customHeight="1">
      <c r="D5" s="110" t="s">
        <v>11</v>
      </c>
      <c r="E5" s="112" t="s">
        <v>12</v>
      </c>
      <c r="F5" s="110" t="s">
        <v>13</v>
      </c>
      <c r="G5" s="113"/>
    </row>
    <row r="6" spans="4:7" s="107" customFormat="1" ht="27" customHeight="1">
      <c r="D6" s="110" t="s">
        <v>14</v>
      </c>
      <c r="E6" s="114" t="s">
        <v>15</v>
      </c>
      <c r="F6" s="110" t="s">
        <v>13</v>
      </c>
      <c r="G6" s="113"/>
    </row>
    <row r="7" spans="4:7" s="107" customFormat="1" ht="27" customHeight="1">
      <c r="D7" s="110" t="s">
        <v>16</v>
      </c>
      <c r="E7" s="112" t="s">
        <v>17</v>
      </c>
      <c r="F7" s="110" t="s">
        <v>13</v>
      </c>
      <c r="G7" s="113"/>
    </row>
    <row r="8" spans="4:7" s="107" customFormat="1" ht="27" customHeight="1">
      <c r="D8" s="110" t="s">
        <v>18</v>
      </c>
      <c r="E8" s="112" t="s">
        <v>19</v>
      </c>
      <c r="F8" s="110" t="s">
        <v>13</v>
      </c>
      <c r="G8" s="113"/>
    </row>
    <row r="9" spans="4:7" s="107" customFormat="1" ht="27" customHeight="1">
      <c r="D9" s="110" t="s">
        <v>20</v>
      </c>
      <c r="E9" s="112" t="s">
        <v>21</v>
      </c>
      <c r="F9" s="110" t="s">
        <v>13</v>
      </c>
      <c r="G9" s="113"/>
    </row>
    <row r="10" spans="4:7" s="107" customFormat="1" ht="27" customHeight="1">
      <c r="D10" s="110" t="s">
        <v>22</v>
      </c>
      <c r="E10" s="114" t="s">
        <v>23</v>
      </c>
      <c r="F10" s="110" t="s">
        <v>13</v>
      </c>
      <c r="G10" s="113"/>
    </row>
    <row r="11" spans="4:7" s="107" customFormat="1" ht="27" customHeight="1">
      <c r="D11" s="110" t="s">
        <v>24</v>
      </c>
      <c r="E11" s="114" t="s">
        <v>25</v>
      </c>
      <c r="F11" s="110" t="s">
        <v>13</v>
      </c>
      <c r="G11" s="113"/>
    </row>
    <row r="12" spans="4:7" s="107" customFormat="1" ht="27" customHeight="1">
      <c r="D12" s="110" t="s">
        <v>26</v>
      </c>
      <c r="E12" s="114" t="s">
        <v>27</v>
      </c>
      <c r="F12" s="110" t="s">
        <v>28</v>
      </c>
      <c r="G12" s="115" t="s">
        <v>29</v>
      </c>
    </row>
    <row r="13" spans="4:7" s="107" customFormat="1" ht="27" customHeight="1">
      <c r="D13" s="110" t="s">
        <v>30</v>
      </c>
      <c r="E13" s="114" t="s">
        <v>31</v>
      </c>
      <c r="F13" s="110" t="s">
        <v>28</v>
      </c>
      <c r="G13" s="115" t="s">
        <v>32</v>
      </c>
    </row>
    <row r="16" ht="10.5">
      <c r="E16" s="116"/>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B16">
      <selection activeCell="C23" sqref="C2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98"/>
      <c r="G1" s="98"/>
    </row>
    <row r="2" spans="2:6" ht="13.5" customHeight="1">
      <c r="B2" s="1"/>
      <c r="C2" s="1"/>
      <c r="D2" s="1"/>
      <c r="E2" s="2" t="s">
        <v>33</v>
      </c>
      <c r="F2" s="1"/>
    </row>
    <row r="3" spans="2:6" ht="9.75" customHeight="1">
      <c r="B3" s="3" t="s">
        <v>34</v>
      </c>
      <c r="C3" s="3"/>
      <c r="D3" s="4"/>
      <c r="E3" s="2" t="s">
        <v>35</v>
      </c>
      <c r="F3" s="4"/>
    </row>
    <row r="4" spans="2:5" ht="21" customHeight="1">
      <c r="B4" s="9" t="s">
        <v>36</v>
      </c>
      <c r="C4" s="10"/>
      <c r="D4" s="12" t="s">
        <v>37</v>
      </c>
      <c r="E4" s="12"/>
    </row>
    <row r="5" spans="2:5" s="60" customFormat="1" ht="24" customHeight="1">
      <c r="B5" s="12" t="s">
        <v>38</v>
      </c>
      <c r="C5" s="12" t="s">
        <v>39</v>
      </c>
      <c r="D5" s="12" t="s">
        <v>40</v>
      </c>
      <c r="E5" s="12" t="s">
        <v>39</v>
      </c>
    </row>
    <row r="6" spans="2:5" ht="15" customHeight="1">
      <c r="B6" s="20" t="s">
        <v>41</v>
      </c>
      <c r="C6" s="99">
        <v>187.52</v>
      </c>
      <c r="D6" s="22" t="s">
        <v>42</v>
      </c>
      <c r="E6" s="99">
        <v>196.03</v>
      </c>
    </row>
    <row r="7" spans="2:5" ht="15" customHeight="1">
      <c r="B7" s="20" t="s">
        <v>43</v>
      </c>
      <c r="C7" s="69"/>
      <c r="D7" s="22" t="s">
        <v>44</v>
      </c>
      <c r="E7" s="99"/>
    </row>
    <row r="8" spans="2:5" ht="15" customHeight="1">
      <c r="B8" s="20" t="s">
        <v>45</v>
      </c>
      <c r="C8" s="69"/>
      <c r="D8" s="22" t="s">
        <v>46</v>
      </c>
      <c r="E8" s="99"/>
    </row>
    <row r="9" spans="2:5" ht="15" customHeight="1">
      <c r="B9" s="20" t="s">
        <v>47</v>
      </c>
      <c r="C9" s="69"/>
      <c r="D9" s="22" t="s">
        <v>48</v>
      </c>
      <c r="E9" s="99"/>
    </row>
    <row r="10" spans="2:5" ht="15" customHeight="1">
      <c r="B10" s="20" t="s">
        <v>49</v>
      </c>
      <c r="C10" s="69"/>
      <c r="D10" s="22" t="s">
        <v>50</v>
      </c>
      <c r="E10" s="99">
        <v>0.5</v>
      </c>
    </row>
    <row r="11" spans="2:5" ht="15" customHeight="1">
      <c r="B11" s="20" t="s">
        <v>51</v>
      </c>
      <c r="C11" s="69"/>
      <c r="D11" s="22" t="s">
        <v>52</v>
      </c>
      <c r="E11" s="99"/>
    </row>
    <row r="12" spans="2:5" ht="15" customHeight="1">
      <c r="B12" s="20" t="s">
        <v>53</v>
      </c>
      <c r="C12" s="69"/>
      <c r="D12" s="22" t="s">
        <v>54</v>
      </c>
      <c r="E12" s="99"/>
    </row>
    <row r="13" spans="2:5" ht="15" customHeight="1">
      <c r="B13" s="20" t="s">
        <v>55</v>
      </c>
      <c r="C13" s="69"/>
      <c r="D13" s="22" t="s">
        <v>56</v>
      </c>
      <c r="E13" s="99">
        <v>16.59</v>
      </c>
    </row>
    <row r="14" spans="2:5" ht="15" customHeight="1">
      <c r="B14" s="23" t="s">
        <v>57</v>
      </c>
      <c r="C14" s="69"/>
      <c r="D14" s="22" t="s">
        <v>58</v>
      </c>
      <c r="E14" s="99">
        <v>5.86</v>
      </c>
    </row>
    <row r="15" spans="2:5" ht="15" customHeight="1">
      <c r="B15" s="23" t="s">
        <v>59</v>
      </c>
      <c r="C15" s="16"/>
      <c r="D15" s="22" t="s">
        <v>60</v>
      </c>
      <c r="E15" s="99"/>
    </row>
    <row r="16" spans="2:5" ht="15" customHeight="1">
      <c r="B16" s="100"/>
      <c r="C16" s="16"/>
      <c r="D16" s="22" t="s">
        <v>61</v>
      </c>
      <c r="E16" s="99"/>
    </row>
    <row r="17" spans="2:5" ht="15" customHeight="1">
      <c r="B17" s="23"/>
      <c r="C17" s="21"/>
      <c r="D17" s="22" t="s">
        <v>62</v>
      </c>
      <c r="E17" s="99"/>
    </row>
    <row r="18" spans="2:5" ht="15" customHeight="1">
      <c r="B18" s="23"/>
      <c r="C18" s="74"/>
      <c r="D18" s="22" t="s">
        <v>63</v>
      </c>
      <c r="E18" s="99"/>
    </row>
    <row r="19" spans="2:5" ht="15" customHeight="1">
      <c r="B19" s="100"/>
      <c r="C19" s="21"/>
      <c r="D19" s="22" t="s">
        <v>64</v>
      </c>
      <c r="E19" s="99"/>
    </row>
    <row r="20" spans="2:5" ht="15" customHeight="1">
      <c r="B20" s="100"/>
      <c r="C20" s="21"/>
      <c r="D20" s="22" t="s">
        <v>65</v>
      </c>
      <c r="E20" s="99"/>
    </row>
    <row r="21" spans="2:5" ht="15" customHeight="1">
      <c r="B21" s="25"/>
      <c r="C21" s="21"/>
      <c r="D21" s="22" t="s">
        <v>66</v>
      </c>
      <c r="E21" s="99"/>
    </row>
    <row r="22" spans="2:5" ht="15" customHeight="1">
      <c r="B22" s="25"/>
      <c r="C22" s="21"/>
      <c r="D22" s="22" t="s">
        <v>67</v>
      </c>
      <c r="E22" s="99"/>
    </row>
    <row r="23" spans="2:5" ht="15" customHeight="1">
      <c r="B23" s="25"/>
      <c r="C23" s="21"/>
      <c r="D23" s="22" t="s">
        <v>68</v>
      </c>
      <c r="E23" s="99"/>
    </row>
    <row r="24" spans="2:5" ht="15" customHeight="1">
      <c r="B24" s="25"/>
      <c r="C24" s="21"/>
      <c r="D24" s="22" t="s">
        <v>69</v>
      </c>
      <c r="E24" s="99">
        <v>11.51</v>
      </c>
    </row>
    <row r="25" spans="2:5" ht="15" customHeight="1">
      <c r="B25" s="100"/>
      <c r="C25" s="21"/>
      <c r="D25" s="22" t="s">
        <v>70</v>
      </c>
      <c r="E25" s="99"/>
    </row>
    <row r="26" spans="2:5" ht="15" customHeight="1">
      <c r="B26" s="100"/>
      <c r="C26" s="74"/>
      <c r="D26" s="22" t="s">
        <v>71</v>
      </c>
      <c r="E26" s="99"/>
    </row>
    <row r="27" spans="2:5" ht="15" customHeight="1">
      <c r="B27" s="100"/>
      <c r="C27" s="21"/>
      <c r="E27" s="99"/>
    </row>
    <row r="28" spans="2:5" ht="15" customHeight="1">
      <c r="B28" s="77" t="s">
        <v>72</v>
      </c>
      <c r="C28" s="99">
        <f>SUM(C6:C27)</f>
        <v>187.52</v>
      </c>
      <c r="D28" s="77" t="s">
        <v>73</v>
      </c>
      <c r="E28" s="99">
        <f>SUM(E6:E27)</f>
        <v>230.49</v>
      </c>
    </row>
    <row r="29" spans="2:5" ht="19.5" customHeight="1">
      <c r="B29" s="68" t="s">
        <v>74</v>
      </c>
      <c r="C29" s="21"/>
      <c r="D29" s="24" t="s">
        <v>75</v>
      </c>
      <c r="E29" s="99"/>
    </row>
    <row r="30" spans="2:5" ht="15" customHeight="1">
      <c r="B30" s="24" t="s">
        <v>76</v>
      </c>
      <c r="C30" s="99">
        <v>42.97</v>
      </c>
      <c r="D30" s="82" t="s">
        <v>77</v>
      </c>
      <c r="E30" s="99"/>
    </row>
    <row r="31" spans="2:5" ht="15" customHeight="1">
      <c r="B31" s="22"/>
      <c r="C31" s="21"/>
      <c r="D31" s="82"/>
      <c r="E31" s="99"/>
    </row>
    <row r="32" spans="2:5" ht="15" customHeight="1">
      <c r="B32" s="84" t="s">
        <v>78</v>
      </c>
      <c r="C32" s="74">
        <f>SUM(C28:C31)</f>
        <v>230.49</v>
      </c>
      <c r="D32" s="77" t="s">
        <v>79</v>
      </c>
      <c r="E32" s="99">
        <f>SUM(E28:E31)</f>
        <v>230.49</v>
      </c>
    </row>
    <row r="33" spans="2:5" ht="20.25" customHeight="1">
      <c r="B33" s="101" t="s">
        <v>80</v>
      </c>
      <c r="C33" s="102"/>
      <c r="D33" s="102"/>
      <c r="E33" s="103"/>
    </row>
    <row r="34" spans="2:5" ht="20.25" customHeight="1">
      <c r="B34" s="55" t="s">
        <v>81</v>
      </c>
      <c r="C34" s="104"/>
      <c r="D34" s="104"/>
      <c r="E34" s="105"/>
    </row>
    <row r="35" spans="2:5" ht="18" customHeight="1">
      <c r="B35" s="106"/>
      <c r="C35" s="106"/>
      <c r="D35" s="106"/>
      <c r="E35" s="10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6"/>
  <sheetViews>
    <sheetView showGridLines="0" showZeros="0" workbookViewId="0" topLeftCell="A1">
      <selection activeCell="J21" sqref="J21"/>
    </sheetView>
  </sheetViews>
  <sheetFormatPr defaultColWidth="9.16015625" defaultRowHeight="12.75" customHeight="1"/>
  <cols>
    <col min="1" max="1" width="11.83203125" style="0" customWidth="1"/>
    <col min="2" max="2" width="11.5" style="0" customWidth="1"/>
    <col min="3" max="3" width="44.16015625" style="0" customWidth="1"/>
    <col min="4" max="4" width="14.83203125" style="0" customWidth="1"/>
    <col min="5" max="5" width="12.83203125" style="0" customWidth="1"/>
    <col min="6" max="7" width="10.16015625" style="0" hidden="1" customWidth="1"/>
    <col min="8" max="11" width="1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13.5" customHeight="1">
      <c r="L2" s="46" t="s">
        <v>82</v>
      </c>
    </row>
    <row r="3" spans="2:12" s="95" customFormat="1" ht="13.5" customHeight="1">
      <c r="B3" s="3" t="s">
        <v>34</v>
      </c>
      <c r="C3" s="3"/>
      <c r="D3" s="86"/>
      <c r="E3" s="86"/>
      <c r="F3" s="86"/>
      <c r="G3" s="86"/>
      <c r="H3" s="86"/>
      <c r="I3" s="86"/>
      <c r="J3" s="86"/>
      <c r="K3" s="86"/>
      <c r="L3" s="46" t="s">
        <v>35</v>
      </c>
    </row>
    <row r="4" spans="2:12" s="95" customFormat="1" ht="19.5" customHeight="1">
      <c r="B4" s="87" t="s">
        <v>40</v>
      </c>
      <c r="C4" s="87"/>
      <c r="D4" s="38" t="s">
        <v>83</v>
      </c>
      <c r="E4" s="38" t="s">
        <v>84</v>
      </c>
      <c r="F4" s="38" t="s">
        <v>85</v>
      </c>
      <c r="G4" s="38" t="s">
        <v>86</v>
      </c>
      <c r="H4" s="38" t="s">
        <v>87</v>
      </c>
      <c r="I4" s="38" t="s">
        <v>88</v>
      </c>
      <c r="J4" s="38" t="s">
        <v>89</v>
      </c>
      <c r="K4" s="38" t="s">
        <v>90</v>
      </c>
      <c r="L4" s="38" t="s">
        <v>91</v>
      </c>
    </row>
    <row r="5" spans="2:12" ht="28.5" customHeight="1">
      <c r="B5" s="96" t="s">
        <v>92</v>
      </c>
      <c r="C5" s="38" t="s">
        <v>93</v>
      </c>
      <c r="D5" s="38"/>
      <c r="E5" s="38"/>
      <c r="F5" s="38"/>
      <c r="G5" s="38"/>
      <c r="H5" s="38"/>
      <c r="I5" s="38"/>
      <c r="J5" s="38"/>
      <c r="K5" s="38"/>
      <c r="L5" s="38"/>
    </row>
    <row r="6" spans="2:12" ht="15.75" customHeight="1">
      <c r="B6" s="88" t="s">
        <v>94</v>
      </c>
      <c r="C6" s="88"/>
      <c r="D6" s="52">
        <f>D7+D11+D14+D19+D22</f>
        <v>187.51598800000002</v>
      </c>
      <c r="E6" s="52">
        <f>D6</f>
        <v>187.51598800000002</v>
      </c>
      <c r="F6" s="94"/>
      <c r="G6" s="94"/>
      <c r="H6" s="94"/>
      <c r="I6" s="94"/>
      <c r="J6" s="94"/>
      <c r="K6" s="94"/>
      <c r="L6" s="94"/>
    </row>
    <row r="7" spans="2:12" ht="15.75" customHeight="1">
      <c r="B7" s="59" t="s">
        <v>95</v>
      </c>
      <c r="C7" s="53" t="s">
        <v>96</v>
      </c>
      <c r="D7" s="52">
        <v>153.055</v>
      </c>
      <c r="E7" s="52">
        <f aca="true" t="shared" si="0" ref="E7:E24">D7</f>
        <v>153.055</v>
      </c>
      <c r="F7" s="97"/>
      <c r="G7" s="94"/>
      <c r="H7" s="94"/>
      <c r="I7" s="94"/>
      <c r="J7" s="94"/>
      <c r="K7" s="94"/>
      <c r="L7" s="94"/>
    </row>
    <row r="8" spans="2:12" ht="15.75" customHeight="1">
      <c r="B8" s="59" t="s">
        <v>97</v>
      </c>
      <c r="C8" s="53" t="s">
        <v>98</v>
      </c>
      <c r="D8" s="52">
        <v>153.055</v>
      </c>
      <c r="E8" s="52">
        <f t="shared" si="0"/>
        <v>153.055</v>
      </c>
      <c r="F8" s="97"/>
      <c r="G8" s="94"/>
      <c r="H8" s="94"/>
      <c r="I8" s="94"/>
      <c r="J8" s="94"/>
      <c r="K8" s="94"/>
      <c r="L8" s="94"/>
    </row>
    <row r="9" spans="2:12" ht="15.75" customHeight="1">
      <c r="B9" s="59" t="s">
        <v>99</v>
      </c>
      <c r="C9" s="53" t="s">
        <v>100</v>
      </c>
      <c r="D9" s="52">
        <v>132.897</v>
      </c>
      <c r="E9" s="52">
        <f t="shared" si="0"/>
        <v>132.897</v>
      </c>
      <c r="F9" s="97"/>
      <c r="G9" s="94"/>
      <c r="H9" s="94"/>
      <c r="I9" s="94"/>
      <c r="J9" s="94"/>
      <c r="K9" s="94"/>
      <c r="L9" s="94"/>
    </row>
    <row r="10" spans="2:12" ht="15.75" customHeight="1">
      <c r="B10" s="59" t="s">
        <v>101</v>
      </c>
      <c r="C10" s="53" t="s">
        <v>102</v>
      </c>
      <c r="D10" s="52">
        <v>20.158</v>
      </c>
      <c r="E10" s="52">
        <f t="shared" si="0"/>
        <v>20.158</v>
      </c>
      <c r="F10" s="97"/>
      <c r="G10" s="94"/>
      <c r="H10" s="94"/>
      <c r="I10" s="94"/>
      <c r="J10" s="94"/>
      <c r="K10" s="94"/>
      <c r="L10" s="94"/>
    </row>
    <row r="11" spans="2:12" ht="15.75" customHeight="1">
      <c r="B11" s="59" t="s">
        <v>103</v>
      </c>
      <c r="C11" s="53" t="s">
        <v>104</v>
      </c>
      <c r="D11" s="52">
        <v>0.5</v>
      </c>
      <c r="E11" s="52">
        <f t="shared" si="0"/>
        <v>0.5</v>
      </c>
      <c r="F11" s="97"/>
      <c r="G11" s="94"/>
      <c r="H11" s="94"/>
      <c r="I11" s="94"/>
      <c r="J11" s="94"/>
      <c r="K11" s="94"/>
      <c r="L11" s="94"/>
    </row>
    <row r="12" spans="2:12" ht="15.75" customHeight="1">
      <c r="B12" s="59" t="s">
        <v>105</v>
      </c>
      <c r="C12" s="53" t="s">
        <v>106</v>
      </c>
      <c r="D12" s="52">
        <v>0.5</v>
      </c>
      <c r="E12" s="52">
        <f t="shared" si="0"/>
        <v>0.5</v>
      </c>
      <c r="F12" s="97"/>
      <c r="G12" s="94"/>
      <c r="H12" s="94"/>
      <c r="I12" s="94"/>
      <c r="J12" s="94"/>
      <c r="K12" s="94"/>
      <c r="L12" s="94"/>
    </row>
    <row r="13" spans="2:12" ht="15.75" customHeight="1">
      <c r="B13" s="59" t="s">
        <v>107</v>
      </c>
      <c r="C13" s="53" t="s">
        <v>108</v>
      </c>
      <c r="D13" s="52">
        <v>0.5</v>
      </c>
      <c r="E13" s="52">
        <f t="shared" si="0"/>
        <v>0.5</v>
      </c>
      <c r="F13" s="97"/>
      <c r="G13" s="94"/>
      <c r="H13" s="94"/>
      <c r="I13" s="94"/>
      <c r="J13" s="94"/>
      <c r="K13" s="94"/>
      <c r="L13" s="94"/>
    </row>
    <row r="14" spans="2:12" ht="15.75" customHeight="1">
      <c r="B14" s="59" t="s">
        <v>109</v>
      </c>
      <c r="C14" s="53" t="s">
        <v>110</v>
      </c>
      <c r="D14" s="52">
        <v>16.593788</v>
      </c>
      <c r="E14" s="52">
        <f t="shared" si="0"/>
        <v>16.593788</v>
      </c>
      <c r="F14" s="97"/>
      <c r="G14" s="94"/>
      <c r="H14" s="94"/>
      <c r="I14" s="94"/>
      <c r="J14" s="94"/>
      <c r="K14" s="94"/>
      <c r="L14" s="94"/>
    </row>
    <row r="15" spans="2:12" ht="15.75" customHeight="1">
      <c r="B15" s="59" t="s">
        <v>111</v>
      </c>
      <c r="C15" s="53" t="s">
        <v>112</v>
      </c>
      <c r="D15" s="52">
        <v>16.013788</v>
      </c>
      <c r="E15" s="52">
        <f t="shared" si="0"/>
        <v>16.013788</v>
      </c>
      <c r="F15" s="97"/>
      <c r="G15" s="94"/>
      <c r="H15" s="94"/>
      <c r="I15" s="94"/>
      <c r="J15" s="94"/>
      <c r="K15" s="94"/>
      <c r="L15" s="94"/>
    </row>
    <row r="16" spans="2:12" ht="15.75" customHeight="1">
      <c r="B16" s="59" t="s">
        <v>113</v>
      </c>
      <c r="C16" s="53" t="s">
        <v>114</v>
      </c>
      <c r="D16" s="52">
        <v>16.013788</v>
      </c>
      <c r="E16" s="52">
        <f t="shared" si="0"/>
        <v>16.013788</v>
      </c>
      <c r="F16" s="97"/>
      <c r="G16" s="94"/>
      <c r="H16" s="94"/>
      <c r="I16" s="94"/>
      <c r="J16" s="94"/>
      <c r="K16" s="94"/>
      <c r="L16" s="94"/>
    </row>
    <row r="17" spans="2:12" ht="15.75" customHeight="1">
      <c r="B17" s="59" t="s">
        <v>115</v>
      </c>
      <c r="C17" s="53" t="s">
        <v>116</v>
      </c>
      <c r="D17" s="52">
        <v>0.58</v>
      </c>
      <c r="E17" s="52">
        <f t="shared" si="0"/>
        <v>0.58</v>
      </c>
      <c r="F17" s="97"/>
      <c r="G17" s="94"/>
      <c r="H17" s="94"/>
      <c r="I17" s="94"/>
      <c r="J17" s="94"/>
      <c r="K17" s="94"/>
      <c r="L17" s="94"/>
    </row>
    <row r="18" spans="2:12" ht="15.75" customHeight="1">
      <c r="B18" s="59" t="s">
        <v>117</v>
      </c>
      <c r="C18" s="53" t="s">
        <v>118</v>
      </c>
      <c r="D18" s="52">
        <v>0.58</v>
      </c>
      <c r="E18" s="52">
        <f t="shared" si="0"/>
        <v>0.58</v>
      </c>
      <c r="F18" s="97"/>
      <c r="G18" s="94"/>
      <c r="H18" s="94"/>
      <c r="I18" s="94"/>
      <c r="J18" s="94"/>
      <c r="K18" s="94"/>
      <c r="L18" s="94"/>
    </row>
    <row r="19" spans="2:12" ht="15.75" customHeight="1">
      <c r="B19" s="59" t="s">
        <v>119</v>
      </c>
      <c r="C19" s="53" t="s">
        <v>120</v>
      </c>
      <c r="D19" s="52">
        <v>5.86</v>
      </c>
      <c r="E19" s="52">
        <f t="shared" si="0"/>
        <v>5.86</v>
      </c>
      <c r="F19" s="97"/>
      <c r="G19" s="94"/>
      <c r="H19" s="94"/>
      <c r="I19" s="94"/>
      <c r="J19" s="94"/>
      <c r="K19" s="94"/>
      <c r="L19" s="94"/>
    </row>
    <row r="20" spans="2:12" ht="15.75" customHeight="1">
      <c r="B20" s="59" t="s">
        <v>121</v>
      </c>
      <c r="C20" s="53" t="s">
        <v>122</v>
      </c>
      <c r="D20" s="52">
        <v>5.86</v>
      </c>
      <c r="E20" s="52">
        <f t="shared" si="0"/>
        <v>5.86</v>
      </c>
      <c r="F20" s="97"/>
      <c r="G20" s="94"/>
      <c r="H20" s="94"/>
      <c r="I20" s="94"/>
      <c r="J20" s="94"/>
      <c r="K20" s="94"/>
      <c r="L20" s="94"/>
    </row>
    <row r="21" spans="2:12" ht="15.75" customHeight="1">
      <c r="B21" s="59" t="s">
        <v>123</v>
      </c>
      <c r="C21" s="53" t="s">
        <v>124</v>
      </c>
      <c r="D21" s="52">
        <v>5.86</v>
      </c>
      <c r="E21" s="52">
        <f t="shared" si="0"/>
        <v>5.86</v>
      </c>
      <c r="F21" s="97"/>
      <c r="G21" s="94"/>
      <c r="H21" s="94"/>
      <c r="I21" s="94"/>
      <c r="J21" s="94"/>
      <c r="K21" s="94"/>
      <c r="L21" s="94"/>
    </row>
    <row r="22" spans="2:12" ht="15.75" customHeight="1">
      <c r="B22" s="59" t="s">
        <v>125</v>
      </c>
      <c r="C22" s="53" t="s">
        <v>126</v>
      </c>
      <c r="D22" s="52">
        <v>11.5072</v>
      </c>
      <c r="E22" s="52">
        <f t="shared" si="0"/>
        <v>11.5072</v>
      </c>
      <c r="F22" s="97"/>
      <c r="G22" s="94"/>
      <c r="H22" s="94"/>
      <c r="I22" s="94"/>
      <c r="J22" s="94"/>
      <c r="K22" s="94"/>
      <c r="L22" s="94"/>
    </row>
    <row r="23" spans="2:12" ht="15.75" customHeight="1">
      <c r="B23" s="59" t="s">
        <v>127</v>
      </c>
      <c r="C23" s="53" t="s">
        <v>128</v>
      </c>
      <c r="D23" s="52">
        <v>11.5072</v>
      </c>
      <c r="E23" s="52">
        <f t="shared" si="0"/>
        <v>11.5072</v>
      </c>
      <c r="F23" s="97"/>
      <c r="G23" s="94"/>
      <c r="H23" s="94"/>
      <c r="I23" s="94"/>
      <c r="J23" s="94"/>
      <c r="K23" s="94"/>
      <c r="L23" s="94"/>
    </row>
    <row r="24" spans="2:12" ht="15.75" customHeight="1">
      <c r="B24" s="59" t="s">
        <v>129</v>
      </c>
      <c r="C24" s="53" t="s">
        <v>130</v>
      </c>
      <c r="D24" s="52">
        <v>11.5072</v>
      </c>
      <c r="E24" s="52">
        <f t="shared" si="0"/>
        <v>11.5072</v>
      </c>
      <c r="F24" s="97"/>
      <c r="G24" s="94"/>
      <c r="H24" s="94"/>
      <c r="I24" s="94"/>
      <c r="J24" s="94"/>
      <c r="K24" s="94"/>
      <c r="L24" s="94"/>
    </row>
    <row r="25" spans="2:12" ht="12" customHeight="1">
      <c r="B25" s="91" t="s">
        <v>131</v>
      </c>
      <c r="C25" s="91"/>
      <c r="D25" s="91"/>
      <c r="E25" s="91"/>
      <c r="F25" s="91"/>
      <c r="G25" s="91"/>
      <c r="H25" s="91"/>
      <c r="I25" s="91"/>
      <c r="J25" s="91"/>
      <c r="K25" s="91"/>
      <c r="L25" s="91"/>
    </row>
    <row r="26" spans="2:12" ht="12" customHeight="1">
      <c r="B26" s="92" t="s">
        <v>132</v>
      </c>
      <c r="C26" s="93"/>
      <c r="D26" s="93"/>
      <c r="E26" s="93"/>
      <c r="F26" s="93"/>
      <c r="G26" s="93"/>
      <c r="H26" s="93"/>
      <c r="I26" s="93"/>
      <c r="J26" s="93"/>
      <c r="K26" s="93"/>
      <c r="L26" s="93"/>
    </row>
  </sheetData>
  <sheetProtection/>
  <mergeCells count="14">
    <mergeCell ref="B1:L1"/>
    <mergeCell ref="B3:C3"/>
    <mergeCell ref="B4:C4"/>
    <mergeCell ref="B6:C6"/>
    <mergeCell ref="B25:L25"/>
    <mergeCell ref="D4:D5"/>
    <mergeCell ref="E4:E5"/>
    <mergeCell ref="F4:F5"/>
    <mergeCell ref="G4:G5"/>
    <mergeCell ref="H4:H5"/>
    <mergeCell ref="I4:I5"/>
    <mergeCell ref="J4:J5"/>
    <mergeCell ref="K4:K5"/>
    <mergeCell ref="L4:L5"/>
  </mergeCells>
  <printOptions horizontalCentered="1"/>
  <pageMargins left="0.59" right="0.59" top="0.7900000000000001" bottom="0.5506944444444445"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B1:I27"/>
  <sheetViews>
    <sheetView showGridLines="0" showZeros="0" workbookViewId="0" topLeftCell="A1">
      <selection activeCell="A30" sqref="A30:IV35"/>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0" width="9.16015625" style="0" customWidth="1"/>
  </cols>
  <sheetData>
    <row r="1" spans="2:9" ht="35.25" customHeight="1">
      <c r="B1" s="1" t="s">
        <v>17</v>
      </c>
      <c r="C1" s="1"/>
      <c r="D1" s="1"/>
      <c r="E1" s="1"/>
      <c r="F1" s="1"/>
      <c r="G1" s="1"/>
      <c r="H1" s="1"/>
      <c r="I1" s="1"/>
    </row>
    <row r="2" spans="2:9" ht="19.5" customHeight="1">
      <c r="B2" s="1"/>
      <c r="C2" s="1"/>
      <c r="D2" s="1"/>
      <c r="E2" s="1"/>
      <c r="F2" s="1"/>
      <c r="G2" s="1"/>
      <c r="H2" s="1"/>
      <c r="I2" s="46" t="s">
        <v>133</v>
      </c>
    </row>
    <row r="3" spans="2:9" ht="13.5" customHeight="1">
      <c r="B3" s="3" t="s">
        <v>34</v>
      </c>
      <c r="C3" s="3"/>
      <c r="D3" s="86"/>
      <c r="E3" s="86"/>
      <c r="F3" s="86"/>
      <c r="G3" s="86"/>
      <c r="H3" s="86"/>
      <c r="I3" s="46" t="s">
        <v>35</v>
      </c>
    </row>
    <row r="4" spans="2:9" ht="21" customHeight="1">
      <c r="B4" s="87" t="s">
        <v>40</v>
      </c>
      <c r="C4" s="87"/>
      <c r="D4" s="38" t="s">
        <v>94</v>
      </c>
      <c r="E4" s="38" t="s">
        <v>134</v>
      </c>
      <c r="F4" s="38" t="s">
        <v>135</v>
      </c>
      <c r="G4" s="38" t="s">
        <v>136</v>
      </c>
      <c r="H4" s="38" t="s">
        <v>137</v>
      </c>
      <c r="I4" s="38" t="s">
        <v>138</v>
      </c>
    </row>
    <row r="5" spans="2:9" ht="36.75" customHeight="1">
      <c r="B5" s="38" t="s">
        <v>92</v>
      </c>
      <c r="C5" s="38" t="s">
        <v>93</v>
      </c>
      <c r="D5" s="38"/>
      <c r="E5" s="38"/>
      <c r="F5" s="38"/>
      <c r="G5" s="38"/>
      <c r="H5" s="38"/>
      <c r="I5" s="38"/>
    </row>
    <row r="6" spans="2:9" ht="19.5" customHeight="1">
      <c r="B6" s="88" t="s">
        <v>94</v>
      </c>
      <c r="C6" s="88"/>
      <c r="D6" s="89">
        <f>D7+D12+D15+D20+D23</f>
        <v>230.49</v>
      </c>
      <c r="E6" s="52">
        <f>E7+E12+E15+E20+E23</f>
        <v>210.33098800000002</v>
      </c>
      <c r="F6" s="52">
        <f>F7+F12+F15+F20+F23</f>
        <v>20.16</v>
      </c>
      <c r="G6" s="70"/>
      <c r="H6" s="70"/>
      <c r="I6" s="70"/>
    </row>
    <row r="7" spans="2:9" ht="15" customHeight="1">
      <c r="B7" s="59" t="s">
        <v>95</v>
      </c>
      <c r="C7" s="53" t="s">
        <v>96</v>
      </c>
      <c r="D7" s="90">
        <v>196.03</v>
      </c>
      <c r="E7" s="52">
        <v>175.87</v>
      </c>
      <c r="F7" s="52">
        <v>20.16</v>
      </c>
      <c r="G7" s="70"/>
      <c r="H7" s="70"/>
      <c r="I7" s="94"/>
    </row>
    <row r="8" spans="2:9" ht="15" customHeight="1">
      <c r="B8" s="59" t="s">
        <v>97</v>
      </c>
      <c r="C8" s="53" t="s">
        <v>98</v>
      </c>
      <c r="D8" s="90">
        <f>SUM(D9:D11)</f>
        <v>196.03</v>
      </c>
      <c r="E8" s="52">
        <f>SUM(E9:E11)</f>
        <v>175.868437</v>
      </c>
      <c r="F8" s="52">
        <v>20.16</v>
      </c>
      <c r="G8" s="70"/>
      <c r="H8" s="70"/>
      <c r="I8" s="94"/>
    </row>
    <row r="9" spans="2:9" ht="15" customHeight="1">
      <c r="B9" s="59" t="s">
        <v>139</v>
      </c>
      <c r="C9" s="53" t="s">
        <v>140</v>
      </c>
      <c r="D9" s="90">
        <v>15.49</v>
      </c>
      <c r="E9" s="52">
        <v>15.486637</v>
      </c>
      <c r="F9" s="52">
        <f>H9/10000</f>
        <v>0</v>
      </c>
      <c r="G9" s="70"/>
      <c r="H9" s="70"/>
      <c r="I9" s="94"/>
    </row>
    <row r="10" spans="2:9" ht="15" customHeight="1">
      <c r="B10" s="59" t="s">
        <v>99</v>
      </c>
      <c r="C10" s="53" t="s">
        <v>100</v>
      </c>
      <c r="D10" s="52">
        <v>138</v>
      </c>
      <c r="E10" s="52">
        <v>138.0018</v>
      </c>
      <c r="F10" s="52">
        <f>H10/10000</f>
        <v>0</v>
      </c>
      <c r="G10" s="70"/>
      <c r="H10" s="70"/>
      <c r="I10" s="52"/>
    </row>
    <row r="11" spans="2:9" ht="15" customHeight="1">
      <c r="B11" s="59" t="s">
        <v>101</v>
      </c>
      <c r="C11" s="53" t="s">
        <v>102</v>
      </c>
      <c r="D11" s="52">
        <v>42.54</v>
      </c>
      <c r="E11" s="52">
        <v>22.38</v>
      </c>
      <c r="F11" s="52">
        <v>20.16</v>
      </c>
      <c r="G11" s="70"/>
      <c r="H11" s="70"/>
      <c r="I11" s="52"/>
    </row>
    <row r="12" spans="2:9" ht="15" customHeight="1">
      <c r="B12" s="59" t="s">
        <v>103</v>
      </c>
      <c r="C12" s="53" t="s">
        <v>104</v>
      </c>
      <c r="D12" s="52">
        <v>0.5</v>
      </c>
      <c r="E12" s="52">
        <v>0.5</v>
      </c>
      <c r="F12" s="52"/>
      <c r="G12" s="70"/>
      <c r="H12" s="70"/>
      <c r="I12" s="52"/>
    </row>
    <row r="13" spans="2:9" ht="15" customHeight="1">
      <c r="B13" s="59" t="s">
        <v>105</v>
      </c>
      <c r="C13" s="53" t="s">
        <v>106</v>
      </c>
      <c r="D13" s="52">
        <v>0.5</v>
      </c>
      <c r="E13" s="52">
        <v>0.5</v>
      </c>
      <c r="F13" s="52"/>
      <c r="G13" s="70"/>
      <c r="H13" s="70"/>
      <c r="I13" s="94"/>
    </row>
    <row r="14" spans="2:9" ht="15" customHeight="1">
      <c r="B14" s="59" t="s">
        <v>107</v>
      </c>
      <c r="C14" s="53" t="s">
        <v>108</v>
      </c>
      <c r="D14" s="52">
        <v>0.5</v>
      </c>
      <c r="E14" s="52">
        <v>0.5</v>
      </c>
      <c r="F14" s="52"/>
      <c r="G14" s="70"/>
      <c r="H14" s="70"/>
      <c r="I14" s="94"/>
    </row>
    <row r="15" spans="2:9" ht="15" customHeight="1">
      <c r="B15" s="59" t="s">
        <v>109</v>
      </c>
      <c r="C15" s="53" t="s">
        <v>110</v>
      </c>
      <c r="D15" s="90">
        <v>16.59</v>
      </c>
      <c r="E15" s="52">
        <v>16.593788</v>
      </c>
      <c r="F15" s="52"/>
      <c r="G15" s="70"/>
      <c r="H15" s="70"/>
      <c r="I15" s="94"/>
    </row>
    <row r="16" spans="2:9" ht="15" customHeight="1">
      <c r="B16" s="59" t="s">
        <v>111</v>
      </c>
      <c r="C16" s="53" t="s">
        <v>112</v>
      </c>
      <c r="D16" s="90">
        <v>16.01</v>
      </c>
      <c r="E16" s="52">
        <v>16.013788</v>
      </c>
      <c r="F16" s="52"/>
      <c r="G16" s="70"/>
      <c r="H16" s="70"/>
      <c r="I16" s="94"/>
    </row>
    <row r="17" spans="2:9" ht="15" customHeight="1">
      <c r="B17" s="59" t="s">
        <v>113</v>
      </c>
      <c r="C17" s="53" t="s">
        <v>114</v>
      </c>
      <c r="D17" s="90">
        <v>16.01</v>
      </c>
      <c r="E17" s="52">
        <v>16.013788</v>
      </c>
      <c r="F17" s="52"/>
      <c r="G17" s="70"/>
      <c r="H17" s="70"/>
      <c r="I17" s="94"/>
    </row>
    <row r="18" spans="2:9" ht="15" customHeight="1">
      <c r="B18" s="59" t="s">
        <v>115</v>
      </c>
      <c r="C18" s="53" t="s">
        <v>116</v>
      </c>
      <c r="D18" s="90">
        <v>0.58</v>
      </c>
      <c r="E18" s="52">
        <v>0.58</v>
      </c>
      <c r="F18" s="52"/>
      <c r="G18" s="70"/>
      <c r="H18" s="70"/>
      <c r="I18" s="94"/>
    </row>
    <row r="19" spans="2:9" ht="15" customHeight="1">
      <c r="B19" s="59" t="s">
        <v>117</v>
      </c>
      <c r="C19" s="53" t="s">
        <v>118</v>
      </c>
      <c r="D19" s="90">
        <v>0.58</v>
      </c>
      <c r="E19" s="52">
        <v>0.58</v>
      </c>
      <c r="F19" s="52"/>
      <c r="G19" s="70"/>
      <c r="H19" s="70"/>
      <c r="I19" s="94"/>
    </row>
    <row r="20" spans="2:9" ht="15" customHeight="1">
      <c r="B20" s="59" t="s">
        <v>119</v>
      </c>
      <c r="C20" s="53" t="s">
        <v>120</v>
      </c>
      <c r="D20" s="90">
        <v>5.86</v>
      </c>
      <c r="E20" s="52">
        <v>5.86</v>
      </c>
      <c r="F20" s="52"/>
      <c r="G20" s="70"/>
      <c r="H20" s="70"/>
      <c r="I20" s="94"/>
    </row>
    <row r="21" spans="2:9" ht="15" customHeight="1">
      <c r="B21" s="59" t="s">
        <v>121</v>
      </c>
      <c r="C21" s="53" t="s">
        <v>122</v>
      </c>
      <c r="D21" s="90">
        <v>5.86</v>
      </c>
      <c r="E21" s="52">
        <v>5.86</v>
      </c>
      <c r="F21" s="52"/>
      <c r="G21" s="70"/>
      <c r="H21" s="70"/>
      <c r="I21" s="94"/>
    </row>
    <row r="22" spans="2:9" ht="15" customHeight="1">
      <c r="B22" s="59" t="s">
        <v>123</v>
      </c>
      <c r="C22" s="53" t="s">
        <v>124</v>
      </c>
      <c r="D22" s="90">
        <v>5.86</v>
      </c>
      <c r="E22" s="52">
        <v>5.86</v>
      </c>
      <c r="F22" s="52"/>
      <c r="G22" s="70"/>
      <c r="H22" s="70"/>
      <c r="I22" s="94"/>
    </row>
    <row r="23" spans="2:9" ht="15" customHeight="1">
      <c r="B23" s="59" t="s">
        <v>125</v>
      </c>
      <c r="C23" s="53" t="s">
        <v>126</v>
      </c>
      <c r="D23" s="90">
        <v>11.51</v>
      </c>
      <c r="E23" s="52">
        <v>11.5072</v>
      </c>
      <c r="F23" s="52"/>
      <c r="G23" s="70"/>
      <c r="H23" s="70"/>
      <c r="I23" s="94"/>
    </row>
    <row r="24" spans="2:9" ht="15" customHeight="1">
      <c r="B24" s="59" t="s">
        <v>127</v>
      </c>
      <c r="C24" s="53" t="s">
        <v>128</v>
      </c>
      <c r="D24" s="90">
        <v>11.51</v>
      </c>
      <c r="E24" s="52">
        <v>11.5072</v>
      </c>
      <c r="F24" s="52"/>
      <c r="G24" s="70"/>
      <c r="H24" s="70"/>
      <c r="I24" s="94"/>
    </row>
    <row r="25" spans="2:9" ht="15" customHeight="1">
      <c r="B25" s="59" t="s">
        <v>129</v>
      </c>
      <c r="C25" s="53" t="s">
        <v>130</v>
      </c>
      <c r="D25" s="90">
        <v>11.51</v>
      </c>
      <c r="E25" s="52">
        <v>11.5072</v>
      </c>
      <c r="F25" s="52"/>
      <c r="G25" s="70"/>
      <c r="H25" s="70"/>
      <c r="I25" s="94"/>
    </row>
    <row r="26" spans="2:9" ht="12" customHeight="1">
      <c r="B26" s="91" t="s">
        <v>141</v>
      </c>
      <c r="C26" s="91"/>
      <c r="D26" s="91"/>
      <c r="E26" s="91"/>
      <c r="F26" s="91"/>
      <c r="G26" s="91"/>
      <c r="H26" s="91"/>
      <c r="I26" s="91"/>
    </row>
    <row r="27" spans="2:9" ht="12" customHeight="1">
      <c r="B27" s="92" t="s">
        <v>142</v>
      </c>
      <c r="C27" s="93"/>
      <c r="D27" s="93"/>
      <c r="E27" s="93"/>
      <c r="F27" s="93"/>
      <c r="G27" s="93"/>
      <c r="H27" s="93"/>
      <c r="I27" s="93"/>
    </row>
  </sheetData>
  <sheetProtection/>
  <mergeCells count="11">
    <mergeCell ref="B1:I1"/>
    <mergeCell ref="B3:C3"/>
    <mergeCell ref="B4:C4"/>
    <mergeCell ref="B6:C6"/>
    <mergeCell ref="B26:I2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ignoredErrors>
    <ignoredError sqref="D8" formulaRange="1"/>
  </ignoredErrors>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3" sqref="B3:C3"/>
    </sheetView>
  </sheetViews>
  <sheetFormatPr defaultColWidth="9.33203125" defaultRowHeight="11.25"/>
  <cols>
    <col min="1" max="1" width="12.160156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63"/>
      <c r="C2" s="63"/>
      <c r="D2" s="63"/>
      <c r="E2" s="64"/>
      <c r="F2" s="65"/>
      <c r="G2" s="66" t="s">
        <v>143</v>
      </c>
    </row>
    <row r="3" spans="2:7" ht="16.5" customHeight="1">
      <c r="B3" s="3" t="s">
        <v>34</v>
      </c>
      <c r="C3" s="3"/>
      <c r="D3" s="4"/>
      <c r="E3" s="4"/>
      <c r="F3" s="4"/>
      <c r="G3" s="2" t="s">
        <v>35</v>
      </c>
    </row>
    <row r="4" spans="2:7" ht="19.5" customHeight="1">
      <c r="B4" s="12" t="s">
        <v>144</v>
      </c>
      <c r="C4" s="12"/>
      <c r="D4" s="9" t="s">
        <v>145</v>
      </c>
      <c r="E4" s="67"/>
      <c r="F4" s="67"/>
      <c r="G4" s="10"/>
    </row>
    <row r="5" spans="2:7" ht="24" customHeight="1">
      <c r="B5" s="12" t="s">
        <v>38</v>
      </c>
      <c r="C5" s="12" t="s">
        <v>39</v>
      </c>
      <c r="D5" s="12" t="s">
        <v>40</v>
      </c>
      <c r="E5" s="12" t="s">
        <v>94</v>
      </c>
      <c r="F5" s="38" t="s">
        <v>146</v>
      </c>
      <c r="G5" s="68" t="s">
        <v>147</v>
      </c>
    </row>
    <row r="6" spans="2:7" ht="15.75" customHeight="1">
      <c r="B6" s="13" t="s">
        <v>148</v>
      </c>
      <c r="C6" s="69">
        <v>187.52</v>
      </c>
      <c r="D6" s="22" t="s">
        <v>42</v>
      </c>
      <c r="E6" s="70"/>
      <c r="F6" s="16">
        <v>180.55</v>
      </c>
      <c r="G6" s="70"/>
    </row>
    <row r="7" spans="2:7" ht="15.75" customHeight="1">
      <c r="B7" s="22" t="s">
        <v>149</v>
      </c>
      <c r="C7" s="69"/>
      <c r="D7" s="22" t="s">
        <v>44</v>
      </c>
      <c r="E7" s="22"/>
      <c r="F7" s="16"/>
      <c r="G7" s="70"/>
    </row>
    <row r="8" spans="2:7" ht="15.75" customHeight="1">
      <c r="B8" s="71" t="s">
        <v>150</v>
      </c>
      <c r="C8" s="69"/>
      <c r="D8" s="22" t="s">
        <v>46</v>
      </c>
      <c r="E8" s="22"/>
      <c r="F8" s="16"/>
      <c r="G8" s="70"/>
    </row>
    <row r="9" spans="2:7" ht="15.75" customHeight="1">
      <c r="B9" s="72"/>
      <c r="C9" s="69"/>
      <c r="D9" s="22" t="s">
        <v>48</v>
      </c>
      <c r="E9" s="22"/>
      <c r="F9" s="16"/>
      <c r="G9" s="70"/>
    </row>
    <row r="10" spans="2:7" ht="15.75" customHeight="1">
      <c r="B10" s="20"/>
      <c r="C10" s="69"/>
      <c r="D10" s="22" t="s">
        <v>50</v>
      </c>
      <c r="E10" s="70"/>
      <c r="F10" s="16">
        <v>0.5</v>
      </c>
      <c r="G10" s="70"/>
    </row>
    <row r="11" spans="2:7" ht="15.75" customHeight="1">
      <c r="B11" s="20"/>
      <c r="C11" s="69"/>
      <c r="D11" s="22" t="s">
        <v>52</v>
      </c>
      <c r="E11" s="22"/>
      <c r="F11" s="16"/>
      <c r="G11" s="70"/>
    </row>
    <row r="12" spans="2:7" ht="15.75" customHeight="1">
      <c r="B12" s="20"/>
      <c r="C12" s="69"/>
      <c r="D12" s="22" t="s">
        <v>54</v>
      </c>
      <c r="E12" s="22"/>
      <c r="F12" s="16"/>
      <c r="G12" s="70"/>
    </row>
    <row r="13" spans="2:7" ht="15.75" customHeight="1">
      <c r="B13" s="20"/>
      <c r="C13" s="69"/>
      <c r="D13" s="22" t="s">
        <v>56</v>
      </c>
      <c r="E13" s="70"/>
      <c r="F13" s="16">
        <v>16.59</v>
      </c>
      <c r="G13" s="70"/>
    </row>
    <row r="14" spans="2:7" ht="15.75" customHeight="1">
      <c r="B14" s="23"/>
      <c r="C14" s="69"/>
      <c r="D14" s="22" t="s">
        <v>58</v>
      </c>
      <c r="E14" s="70"/>
      <c r="F14" s="16">
        <v>5.86</v>
      </c>
      <c r="G14" s="70"/>
    </row>
    <row r="15" spans="2:7" ht="15.75" customHeight="1">
      <c r="B15" s="23"/>
      <c r="C15" s="16"/>
      <c r="D15" s="22" t="s">
        <v>60</v>
      </c>
      <c r="E15" s="22"/>
      <c r="F15" s="16"/>
      <c r="G15" s="70"/>
    </row>
    <row r="16" spans="2:7" ht="15.75" customHeight="1">
      <c r="B16" s="73"/>
      <c r="C16" s="16"/>
      <c r="D16" s="22" t="s">
        <v>61</v>
      </c>
      <c r="E16" s="70"/>
      <c r="F16" s="16"/>
      <c r="G16" s="70"/>
    </row>
    <row r="17" spans="2:7" ht="15.75" customHeight="1">
      <c r="B17" s="23"/>
      <c r="C17" s="21"/>
      <c r="D17" s="22" t="s">
        <v>62</v>
      </c>
      <c r="E17" s="70"/>
      <c r="F17" s="16"/>
      <c r="G17" s="70"/>
    </row>
    <row r="18" spans="2:7" ht="15.75" customHeight="1">
      <c r="B18" s="23"/>
      <c r="C18" s="74"/>
      <c r="D18" s="22" t="s">
        <v>63</v>
      </c>
      <c r="E18" s="22"/>
      <c r="F18" s="16"/>
      <c r="G18" s="70"/>
    </row>
    <row r="19" spans="2:7" ht="15.75" customHeight="1">
      <c r="B19" s="23"/>
      <c r="C19" s="21"/>
      <c r="D19" s="22" t="s">
        <v>64</v>
      </c>
      <c r="E19" s="22"/>
      <c r="F19" s="16"/>
      <c r="G19" s="70"/>
    </row>
    <row r="20" spans="2:7" ht="15.75" customHeight="1">
      <c r="B20" s="73"/>
      <c r="C20" s="21"/>
      <c r="D20" s="22" t="s">
        <v>65</v>
      </c>
      <c r="E20" s="22"/>
      <c r="F20" s="16"/>
      <c r="G20" s="70"/>
    </row>
    <row r="21" spans="2:7" ht="15.75" customHeight="1">
      <c r="B21" s="73"/>
      <c r="C21" s="21"/>
      <c r="D21" s="22" t="s">
        <v>66</v>
      </c>
      <c r="E21" s="70"/>
      <c r="F21" s="16"/>
      <c r="G21" s="70"/>
    </row>
    <row r="22" spans="2:7" ht="15.75" customHeight="1">
      <c r="B22" s="23"/>
      <c r="C22" s="21"/>
      <c r="D22" s="22" t="s">
        <v>67</v>
      </c>
      <c r="E22" s="22"/>
      <c r="F22" s="16"/>
      <c r="G22" s="70"/>
    </row>
    <row r="23" spans="2:7" ht="15.75" customHeight="1">
      <c r="B23" s="23"/>
      <c r="C23" s="21"/>
      <c r="D23" s="22" t="s">
        <v>68</v>
      </c>
      <c r="E23" s="22"/>
      <c r="F23" s="16"/>
      <c r="G23" s="70"/>
    </row>
    <row r="24" spans="2:7" ht="15.75" customHeight="1">
      <c r="B24" s="23"/>
      <c r="C24" s="21"/>
      <c r="D24" s="22" t="s">
        <v>69</v>
      </c>
      <c r="E24" s="70"/>
      <c r="F24" s="16">
        <v>11.51</v>
      </c>
      <c r="G24" s="70"/>
    </row>
    <row r="25" spans="2:7" ht="15.75" customHeight="1">
      <c r="B25" s="23"/>
      <c r="C25" s="21"/>
      <c r="D25" s="22" t="s">
        <v>70</v>
      </c>
      <c r="E25" s="22"/>
      <c r="F25" s="16"/>
      <c r="G25" s="70"/>
    </row>
    <row r="26" spans="2:7" ht="15.75" customHeight="1">
      <c r="B26" s="73"/>
      <c r="C26" s="74"/>
      <c r="D26" s="22" t="s">
        <v>71</v>
      </c>
      <c r="E26" s="22"/>
      <c r="F26" s="16"/>
      <c r="G26" s="70"/>
    </row>
    <row r="27" spans="2:7" ht="15.75" customHeight="1">
      <c r="B27" s="73"/>
      <c r="C27" s="21"/>
      <c r="D27" s="75"/>
      <c r="E27" s="75"/>
      <c r="F27" s="16"/>
      <c r="G27" s="70"/>
    </row>
    <row r="28" spans="2:7" ht="15.75" customHeight="1">
      <c r="B28" s="73"/>
      <c r="C28" s="21"/>
      <c r="D28" s="22"/>
      <c r="E28" s="22"/>
      <c r="F28" s="16"/>
      <c r="G28" s="76"/>
    </row>
    <row r="29" spans="2:7" ht="15.75" customHeight="1">
      <c r="B29" s="77" t="s">
        <v>72</v>
      </c>
      <c r="C29" s="21">
        <f>SUM(C6:C28)</f>
        <v>187.52</v>
      </c>
      <c r="D29" s="77" t="s">
        <v>73</v>
      </c>
      <c r="E29" s="70"/>
      <c r="F29" s="16">
        <f>SUM(F6:F28)</f>
        <v>215.01000000000002</v>
      </c>
      <c r="G29" s="70"/>
    </row>
    <row r="30" spans="2:7" ht="15.75" customHeight="1">
      <c r="B30" s="22" t="s">
        <v>151</v>
      </c>
      <c r="C30" s="21">
        <v>27.49</v>
      </c>
      <c r="D30" s="23" t="s">
        <v>152</v>
      </c>
      <c r="E30" s="70"/>
      <c r="F30" s="16"/>
      <c r="G30" s="78"/>
    </row>
    <row r="31" spans="2:7" ht="15.75" customHeight="1">
      <c r="B31" s="22" t="s">
        <v>153</v>
      </c>
      <c r="C31" s="21">
        <v>27.49</v>
      </c>
      <c r="D31" s="79"/>
      <c r="E31" s="23"/>
      <c r="F31" s="80"/>
      <c r="G31" s="81"/>
    </row>
    <row r="32" spans="2:7" ht="15.75" customHeight="1">
      <c r="B32" s="22" t="s">
        <v>154</v>
      </c>
      <c r="C32" s="21"/>
      <c r="D32" s="82"/>
      <c r="E32" s="81"/>
      <c r="F32" s="83"/>
      <c r="G32" s="81"/>
    </row>
    <row r="33" spans="2:7" ht="15.75" customHeight="1">
      <c r="B33" s="22"/>
      <c r="C33" s="21"/>
      <c r="D33" s="82"/>
      <c r="E33" s="81"/>
      <c r="F33" s="83"/>
      <c r="G33" s="81"/>
    </row>
    <row r="34" spans="2:7" ht="15.75" customHeight="1">
      <c r="B34" s="84" t="s">
        <v>78</v>
      </c>
      <c r="C34" s="74">
        <f>C29+C30</f>
        <v>215.01000000000002</v>
      </c>
      <c r="D34" s="84" t="s">
        <v>79</v>
      </c>
      <c r="E34" s="70"/>
      <c r="F34" s="16">
        <f>F29</f>
        <v>215.01000000000002</v>
      </c>
      <c r="G34" s="70"/>
    </row>
    <row r="35" spans="2:7" ht="13.5" customHeight="1">
      <c r="B35" s="85" t="s">
        <v>155</v>
      </c>
      <c r="C35" s="85"/>
      <c r="D35" s="85"/>
      <c r="E35" s="85"/>
      <c r="F35" s="85"/>
      <c r="G35" s="85"/>
    </row>
    <row r="36" ht="13.5" customHeight="1">
      <c r="B36" s="60" t="s">
        <v>132</v>
      </c>
    </row>
    <row r="37" ht="19.5" customHeight="1"/>
    <row r="38" ht="19.5" customHeight="1"/>
    <row r="39" ht="19.5" customHeight="1"/>
  </sheetData>
  <sheetProtection/>
  <mergeCells count="6">
    <mergeCell ref="B1:G1"/>
    <mergeCell ref="B2:C2"/>
    <mergeCell ref="B3:C3"/>
    <mergeCell ref="B4:C4"/>
    <mergeCell ref="D4:G4"/>
    <mergeCell ref="B35:G35"/>
  </mergeCells>
  <printOptions horizontalCentered="1"/>
  <pageMargins left="0.7513888888888889" right="0.7513888888888889"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B1:J26"/>
  <sheetViews>
    <sheetView showGridLines="0" showZeros="0" workbookViewId="0" topLeftCell="A1">
      <selection activeCell="D10" sqref="D10"/>
    </sheetView>
  </sheetViews>
  <sheetFormatPr defaultColWidth="9.16015625" defaultRowHeight="12.75" customHeight="1"/>
  <cols>
    <col min="1" max="1" width="10.33203125" style="0" customWidth="1"/>
    <col min="2" max="2" width="12.5" style="0" customWidth="1"/>
    <col min="3" max="3" width="37.5" style="0" customWidth="1"/>
    <col min="4" max="10" width="16.83203125" style="0" customWidth="1"/>
    <col min="11" max="255" width="9.16015625" style="0" customWidth="1"/>
  </cols>
  <sheetData>
    <row r="1" spans="2:10" ht="27" customHeight="1">
      <c r="B1" s="51" t="s">
        <v>156</v>
      </c>
      <c r="C1" s="51"/>
      <c r="D1" s="51"/>
      <c r="E1" s="51"/>
      <c r="F1" s="51"/>
      <c r="G1" s="51"/>
      <c r="H1" s="51"/>
      <c r="I1" s="51"/>
      <c r="J1" s="51"/>
    </row>
    <row r="2" spans="2:10" ht="13.5" customHeight="1">
      <c r="B2" s="51"/>
      <c r="C2" s="51"/>
      <c r="D2" s="51"/>
      <c r="E2" s="51"/>
      <c r="F2" s="51"/>
      <c r="G2" s="51"/>
      <c r="H2" s="51"/>
      <c r="I2" s="50"/>
      <c r="J2" s="46" t="s">
        <v>157</v>
      </c>
    </row>
    <row r="3" spans="2:10" ht="18" customHeight="1">
      <c r="B3" s="3" t="s">
        <v>34</v>
      </c>
      <c r="C3" s="3"/>
      <c r="D3" s="48"/>
      <c r="E3" s="48"/>
      <c r="F3" s="48"/>
      <c r="G3" s="48"/>
      <c r="H3" s="48"/>
      <c r="I3" s="48"/>
      <c r="J3" s="47" t="s">
        <v>35</v>
      </c>
    </row>
    <row r="4" spans="2:10" ht="22.5" customHeight="1">
      <c r="B4" s="5" t="s">
        <v>38</v>
      </c>
      <c r="C4" s="5"/>
      <c r="D4" s="5" t="s">
        <v>73</v>
      </c>
      <c r="E4" s="5" t="s">
        <v>134</v>
      </c>
      <c r="F4" s="5"/>
      <c r="G4" s="5"/>
      <c r="H4" s="5" t="s">
        <v>135</v>
      </c>
      <c r="I4" s="5"/>
      <c r="J4" s="5" t="s">
        <v>158</v>
      </c>
    </row>
    <row r="5" spans="2:10" ht="33.75" customHeight="1">
      <c r="B5" s="5" t="s">
        <v>92</v>
      </c>
      <c r="C5" s="5" t="s">
        <v>93</v>
      </c>
      <c r="D5" s="5"/>
      <c r="E5" s="5" t="s">
        <v>159</v>
      </c>
      <c r="F5" s="5" t="s">
        <v>160</v>
      </c>
      <c r="G5" s="5" t="s">
        <v>161</v>
      </c>
      <c r="H5" s="5"/>
      <c r="I5" s="5"/>
      <c r="J5" s="5"/>
    </row>
    <row r="6" spans="2:10" ht="15.75" customHeight="1">
      <c r="B6" s="57"/>
      <c r="C6" s="58" t="s">
        <v>94</v>
      </c>
      <c r="D6" s="52">
        <f>D7+D11+D14+D19+D22</f>
        <v>215.01000000000002</v>
      </c>
      <c r="E6" s="52">
        <f>E7+E11+E14+E19+E22</f>
        <v>194.85</v>
      </c>
      <c r="F6" s="52">
        <f>F7+F11+F14+F19+F22</f>
        <v>153.23</v>
      </c>
      <c r="G6" s="52">
        <f>G7+G11+G14+G19+G22</f>
        <v>41.62</v>
      </c>
      <c r="H6" s="52">
        <f>H7+H11+H14+H19+H22</f>
        <v>20.16</v>
      </c>
      <c r="I6" s="61"/>
      <c r="J6" s="62"/>
    </row>
    <row r="7" spans="2:10" ht="15.75" customHeight="1">
      <c r="B7" s="59" t="s">
        <v>95</v>
      </c>
      <c r="C7" s="53" t="s">
        <v>96</v>
      </c>
      <c r="D7" s="52">
        <v>180.55</v>
      </c>
      <c r="E7" s="52">
        <f>F7+G7</f>
        <v>160.39</v>
      </c>
      <c r="F7" s="52">
        <f>F8</f>
        <v>119.27</v>
      </c>
      <c r="G7" s="52">
        <f>G8</f>
        <v>41.12</v>
      </c>
      <c r="H7" s="52">
        <v>20.16</v>
      </c>
      <c r="I7" s="61"/>
      <c r="J7" s="62"/>
    </row>
    <row r="8" spans="2:10" ht="15.75" customHeight="1">
      <c r="B8" s="59" t="s">
        <v>97</v>
      </c>
      <c r="C8" s="53" t="s">
        <v>98</v>
      </c>
      <c r="D8" s="52">
        <v>180.55</v>
      </c>
      <c r="E8" s="52">
        <f aca="true" t="shared" si="0" ref="E8:E24">F8+G8</f>
        <v>160.39</v>
      </c>
      <c r="F8" s="52">
        <f>F9+F10</f>
        <v>119.27</v>
      </c>
      <c r="G8" s="52">
        <f>G9+G10</f>
        <v>41.12</v>
      </c>
      <c r="H8" s="52">
        <v>20.16</v>
      </c>
      <c r="I8" s="61"/>
      <c r="J8" s="62"/>
    </row>
    <row r="9" spans="2:10" ht="15.75" customHeight="1">
      <c r="B9" s="59" t="s">
        <v>99</v>
      </c>
      <c r="C9" s="53" t="s">
        <v>100</v>
      </c>
      <c r="D9" s="52">
        <v>138</v>
      </c>
      <c r="E9" s="52">
        <f t="shared" si="0"/>
        <v>138</v>
      </c>
      <c r="F9" s="52">
        <v>116.96</v>
      </c>
      <c r="G9" s="52">
        <v>21.04</v>
      </c>
      <c r="H9" s="52"/>
      <c r="I9" s="61"/>
      <c r="J9" s="62"/>
    </row>
    <row r="10" spans="2:10" ht="15.75" customHeight="1">
      <c r="B10" s="59" t="s">
        <v>101</v>
      </c>
      <c r="C10" s="53" t="s">
        <v>102</v>
      </c>
      <c r="D10" s="52">
        <v>42.55</v>
      </c>
      <c r="E10" s="52">
        <f t="shared" si="0"/>
        <v>22.389999999999997</v>
      </c>
      <c r="F10" s="52">
        <v>2.31</v>
      </c>
      <c r="G10" s="52">
        <v>20.08</v>
      </c>
      <c r="H10" s="52">
        <v>20.16</v>
      </c>
      <c r="I10" s="61"/>
      <c r="J10" s="62"/>
    </row>
    <row r="11" spans="2:10" ht="15.75" customHeight="1">
      <c r="B11" s="59" t="s">
        <v>103</v>
      </c>
      <c r="C11" s="53" t="s">
        <v>104</v>
      </c>
      <c r="D11" s="52">
        <v>0.5</v>
      </c>
      <c r="E11" s="52">
        <f t="shared" si="0"/>
        <v>0.5</v>
      </c>
      <c r="F11" s="52"/>
      <c r="G11" s="52">
        <v>0.5</v>
      </c>
      <c r="H11" s="52"/>
      <c r="I11" s="61"/>
      <c r="J11" s="62"/>
    </row>
    <row r="12" spans="2:10" ht="15.75" customHeight="1">
      <c r="B12" s="59" t="s">
        <v>105</v>
      </c>
      <c r="C12" s="53" t="s">
        <v>106</v>
      </c>
      <c r="D12" s="52">
        <v>0.5</v>
      </c>
      <c r="E12" s="52">
        <f t="shared" si="0"/>
        <v>0.5</v>
      </c>
      <c r="F12" s="52"/>
      <c r="G12" s="52">
        <v>0.5</v>
      </c>
      <c r="H12" s="52"/>
      <c r="I12" s="61"/>
      <c r="J12" s="62"/>
    </row>
    <row r="13" spans="2:10" ht="15.75" customHeight="1">
      <c r="B13" s="59" t="s">
        <v>107</v>
      </c>
      <c r="C13" s="53" t="s">
        <v>108</v>
      </c>
      <c r="D13" s="52">
        <v>0.5</v>
      </c>
      <c r="E13" s="52">
        <f t="shared" si="0"/>
        <v>0.5</v>
      </c>
      <c r="F13" s="52"/>
      <c r="G13" s="52">
        <v>0.5</v>
      </c>
      <c r="H13" s="52"/>
      <c r="I13" s="61"/>
      <c r="J13" s="62"/>
    </row>
    <row r="14" spans="2:10" ht="15.75" customHeight="1">
      <c r="B14" s="59" t="s">
        <v>109</v>
      </c>
      <c r="C14" s="53" t="s">
        <v>110</v>
      </c>
      <c r="D14" s="52">
        <v>16.59</v>
      </c>
      <c r="E14" s="52">
        <f t="shared" si="0"/>
        <v>16.59</v>
      </c>
      <c r="F14" s="52">
        <v>16.59</v>
      </c>
      <c r="G14" s="52"/>
      <c r="H14" s="52"/>
      <c r="I14" s="61"/>
      <c r="J14" s="62"/>
    </row>
    <row r="15" spans="2:10" ht="15.75" customHeight="1">
      <c r="B15" s="59" t="s">
        <v>111</v>
      </c>
      <c r="C15" s="53" t="s">
        <v>112</v>
      </c>
      <c r="D15" s="52">
        <v>16.01</v>
      </c>
      <c r="E15" s="52">
        <f t="shared" si="0"/>
        <v>16.01</v>
      </c>
      <c r="F15" s="52">
        <v>16.01</v>
      </c>
      <c r="G15" s="52"/>
      <c r="H15" s="52"/>
      <c r="I15" s="61"/>
      <c r="J15" s="62"/>
    </row>
    <row r="16" spans="2:10" ht="15.75" customHeight="1">
      <c r="B16" s="59" t="s">
        <v>113</v>
      </c>
      <c r="C16" s="53" t="s">
        <v>114</v>
      </c>
      <c r="D16" s="52">
        <v>16.01</v>
      </c>
      <c r="E16" s="52">
        <f t="shared" si="0"/>
        <v>16.01</v>
      </c>
      <c r="F16" s="52">
        <v>16.01</v>
      </c>
      <c r="G16" s="52"/>
      <c r="H16" s="52"/>
      <c r="I16" s="61"/>
      <c r="J16" s="62"/>
    </row>
    <row r="17" spans="2:10" ht="15.75" customHeight="1">
      <c r="B17" s="59" t="s">
        <v>115</v>
      </c>
      <c r="C17" s="53" t="s">
        <v>116</v>
      </c>
      <c r="D17" s="52">
        <v>0.58</v>
      </c>
      <c r="E17" s="52">
        <f t="shared" si="0"/>
        <v>0.58</v>
      </c>
      <c r="F17" s="52">
        <v>0.58</v>
      </c>
      <c r="G17" s="52"/>
      <c r="H17" s="52"/>
      <c r="I17" s="61"/>
      <c r="J17" s="62"/>
    </row>
    <row r="18" spans="2:10" ht="15.75" customHeight="1">
      <c r="B18" s="59" t="s">
        <v>117</v>
      </c>
      <c r="C18" s="53" t="s">
        <v>118</v>
      </c>
      <c r="D18" s="52">
        <v>0.58</v>
      </c>
      <c r="E18" s="52">
        <f t="shared" si="0"/>
        <v>0.58</v>
      </c>
      <c r="F18" s="52">
        <v>0.58</v>
      </c>
      <c r="G18" s="52"/>
      <c r="H18" s="52"/>
      <c r="I18" s="61"/>
      <c r="J18" s="62"/>
    </row>
    <row r="19" spans="2:10" ht="15.75" customHeight="1">
      <c r="B19" s="59" t="s">
        <v>119</v>
      </c>
      <c r="C19" s="53" t="s">
        <v>120</v>
      </c>
      <c r="D19" s="52">
        <v>5.86</v>
      </c>
      <c r="E19" s="52">
        <f t="shared" si="0"/>
        <v>5.86</v>
      </c>
      <c r="F19" s="52">
        <v>5.86</v>
      </c>
      <c r="G19" s="52"/>
      <c r="H19" s="52"/>
      <c r="I19" s="61"/>
      <c r="J19" s="62"/>
    </row>
    <row r="20" spans="2:10" ht="15.75" customHeight="1">
      <c r="B20" s="59" t="s">
        <v>121</v>
      </c>
      <c r="C20" s="53" t="s">
        <v>122</v>
      </c>
      <c r="D20" s="52">
        <v>5.86</v>
      </c>
      <c r="E20" s="52">
        <f t="shared" si="0"/>
        <v>5.86</v>
      </c>
      <c r="F20" s="52">
        <v>5.86</v>
      </c>
      <c r="G20" s="52"/>
      <c r="H20" s="52"/>
      <c r="I20" s="61"/>
      <c r="J20" s="62"/>
    </row>
    <row r="21" spans="2:10" ht="15.75" customHeight="1">
      <c r="B21" s="59" t="s">
        <v>123</v>
      </c>
      <c r="C21" s="53" t="s">
        <v>124</v>
      </c>
      <c r="D21" s="52">
        <v>5.86</v>
      </c>
      <c r="E21" s="52">
        <f t="shared" si="0"/>
        <v>5.86</v>
      </c>
      <c r="F21" s="52">
        <v>5.86</v>
      </c>
      <c r="G21" s="52"/>
      <c r="H21" s="52"/>
      <c r="I21" s="61"/>
      <c r="J21" s="62"/>
    </row>
    <row r="22" spans="2:10" ht="15.75" customHeight="1">
      <c r="B22" s="59" t="s">
        <v>125</v>
      </c>
      <c r="C22" s="53" t="s">
        <v>126</v>
      </c>
      <c r="D22" s="52">
        <v>11.51</v>
      </c>
      <c r="E22" s="52">
        <f t="shared" si="0"/>
        <v>11.51</v>
      </c>
      <c r="F22" s="52">
        <v>11.51</v>
      </c>
      <c r="G22" s="52"/>
      <c r="H22" s="52"/>
      <c r="I22" s="61"/>
      <c r="J22" s="62"/>
    </row>
    <row r="23" spans="2:10" ht="15.75" customHeight="1">
      <c r="B23" s="59" t="s">
        <v>127</v>
      </c>
      <c r="C23" s="53" t="s">
        <v>128</v>
      </c>
      <c r="D23" s="52">
        <v>11.51</v>
      </c>
      <c r="E23" s="52">
        <f t="shared" si="0"/>
        <v>11.51</v>
      </c>
      <c r="F23" s="52">
        <v>11.51</v>
      </c>
      <c r="G23" s="52"/>
      <c r="H23" s="52"/>
      <c r="I23" s="61"/>
      <c r="J23" s="62"/>
    </row>
    <row r="24" spans="2:10" ht="15.75" customHeight="1">
      <c r="B24" s="59" t="s">
        <v>129</v>
      </c>
      <c r="C24" s="53" t="s">
        <v>130</v>
      </c>
      <c r="D24" s="52">
        <v>11.51</v>
      </c>
      <c r="E24" s="52">
        <f t="shared" si="0"/>
        <v>11.51</v>
      </c>
      <c r="F24" s="52">
        <v>11.51</v>
      </c>
      <c r="G24" s="52"/>
      <c r="H24" s="52"/>
      <c r="I24" s="61"/>
      <c r="J24" s="62"/>
    </row>
    <row r="25" spans="2:10" ht="15.75" customHeight="1">
      <c r="B25" s="28" t="s">
        <v>162</v>
      </c>
      <c r="C25" s="28"/>
      <c r="D25" s="28"/>
      <c r="E25" s="28"/>
      <c r="F25" s="28"/>
      <c r="G25" s="28"/>
      <c r="H25" s="28"/>
      <c r="I25" s="28"/>
      <c r="J25" s="28"/>
    </row>
    <row r="26" spans="2:10" ht="15.75" customHeight="1">
      <c r="B26" s="60" t="s">
        <v>132</v>
      </c>
      <c r="C26" s="56"/>
      <c r="D26" s="56"/>
      <c r="E26" s="56"/>
      <c r="F26" s="56"/>
      <c r="G26" s="56"/>
      <c r="H26" s="56"/>
      <c r="I26" s="56"/>
      <c r="J26" s="56"/>
    </row>
  </sheetData>
  <sheetProtection/>
  <mergeCells count="8">
    <mergeCell ref="B1:J1"/>
    <mergeCell ref="B3:C3"/>
    <mergeCell ref="B4:C4"/>
    <mergeCell ref="E4:G4"/>
    <mergeCell ref="B25:J25"/>
    <mergeCell ref="D4:D5"/>
    <mergeCell ref="H4:H5"/>
    <mergeCell ref="J4:J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9"/>
  <sheetViews>
    <sheetView showGridLines="0" showZeros="0" workbookViewId="0" topLeftCell="A1">
      <selection activeCell="J17" sqref="J17"/>
    </sheetView>
  </sheetViews>
  <sheetFormatPr defaultColWidth="9.16015625" defaultRowHeight="12.75" customHeight="1"/>
  <cols>
    <col min="1" max="1" width="18.66015625" style="0" customWidth="1"/>
    <col min="2" max="2" width="11.83203125" style="0" customWidth="1"/>
    <col min="3" max="3" width="38.5" style="0" customWidth="1"/>
    <col min="4" max="4" width="26.33203125" style="0" customWidth="1"/>
    <col min="5" max="6" width="27.83203125" style="0" customWidth="1"/>
    <col min="7" max="7" width="21.33203125" style="0" customWidth="1"/>
  </cols>
  <sheetData>
    <row r="1" spans="2:7" ht="28.5" customHeight="1">
      <c r="B1" s="50" t="s">
        <v>163</v>
      </c>
      <c r="C1" s="50"/>
      <c r="D1" s="50"/>
      <c r="E1" s="50"/>
      <c r="F1" s="50"/>
      <c r="G1" s="50"/>
    </row>
    <row r="2" spans="2:7" ht="12" customHeight="1">
      <c r="B2" s="51"/>
      <c r="C2" s="51"/>
      <c r="D2" s="51"/>
      <c r="E2" s="51"/>
      <c r="F2" s="51"/>
      <c r="G2" s="46" t="s">
        <v>164</v>
      </c>
    </row>
    <row r="3" spans="2:7" ht="22.5" customHeight="1">
      <c r="B3" s="3" t="s">
        <v>34</v>
      </c>
      <c r="C3" s="3"/>
      <c r="D3" s="48"/>
      <c r="E3" s="48"/>
      <c r="F3" s="48"/>
      <c r="G3" s="47" t="s">
        <v>35</v>
      </c>
    </row>
    <row r="4" spans="2:7" ht="19.5" customHeight="1">
      <c r="B4" s="5" t="s">
        <v>38</v>
      </c>
      <c r="C4" s="5"/>
      <c r="D4" s="5" t="s">
        <v>73</v>
      </c>
      <c r="E4" s="5" t="s">
        <v>160</v>
      </c>
      <c r="F4" s="5" t="s">
        <v>161</v>
      </c>
      <c r="G4" s="5" t="s">
        <v>158</v>
      </c>
    </row>
    <row r="5" spans="2:7" ht="29.25" customHeight="1">
      <c r="B5" s="5" t="s">
        <v>165</v>
      </c>
      <c r="C5" s="5" t="s">
        <v>93</v>
      </c>
      <c r="D5" s="5"/>
      <c r="E5" s="5"/>
      <c r="F5" s="5"/>
      <c r="G5" s="5"/>
    </row>
    <row r="6" spans="2:7" ht="19.5" customHeight="1">
      <c r="B6" s="5" t="s">
        <v>94</v>
      </c>
      <c r="C6" s="5"/>
      <c r="D6" s="52">
        <f>D7+D17</f>
        <v>194.85</v>
      </c>
      <c r="E6" s="52">
        <f>E7+E17</f>
        <v>153.23</v>
      </c>
      <c r="F6" s="52">
        <f>F7+F17</f>
        <v>41.62</v>
      </c>
      <c r="G6" s="5"/>
    </row>
    <row r="7" spans="2:7" s="49" customFormat="1" ht="15" customHeight="1">
      <c r="B7" s="53">
        <v>301</v>
      </c>
      <c r="C7" s="53" t="s">
        <v>166</v>
      </c>
      <c r="D7" s="52">
        <v>153.23</v>
      </c>
      <c r="E7" s="52">
        <v>153.23</v>
      </c>
      <c r="F7" s="52"/>
      <c r="G7" s="54"/>
    </row>
    <row r="8" spans="2:7" s="49" customFormat="1" ht="15" customHeight="1">
      <c r="B8" s="53">
        <v>30101</v>
      </c>
      <c r="C8" s="53" t="s">
        <v>167</v>
      </c>
      <c r="D8" s="52">
        <v>57.03</v>
      </c>
      <c r="E8" s="52">
        <v>57.03</v>
      </c>
      <c r="F8" s="52"/>
      <c r="G8" s="54"/>
    </row>
    <row r="9" spans="2:7" s="49" customFormat="1" ht="15" customHeight="1">
      <c r="B9" s="53">
        <v>30102</v>
      </c>
      <c r="C9" s="53" t="s">
        <v>168</v>
      </c>
      <c r="D9" s="52">
        <v>42.28</v>
      </c>
      <c r="E9" s="52">
        <v>42.28</v>
      </c>
      <c r="F9" s="52"/>
      <c r="G9" s="54"/>
    </row>
    <row r="10" spans="2:7" s="49" customFormat="1" ht="15" customHeight="1">
      <c r="B10" s="53">
        <v>30103</v>
      </c>
      <c r="C10" s="53" t="s">
        <v>169</v>
      </c>
      <c r="D10" s="52">
        <v>15.81</v>
      </c>
      <c r="E10" s="52">
        <v>15.81</v>
      </c>
      <c r="F10" s="52"/>
      <c r="G10" s="54"/>
    </row>
    <row r="11" spans="2:7" s="49" customFormat="1" ht="15" customHeight="1">
      <c r="B11" s="53">
        <v>30107</v>
      </c>
      <c r="C11" s="53" t="s">
        <v>170</v>
      </c>
      <c r="D11" s="52">
        <v>2.54</v>
      </c>
      <c r="E11" s="52">
        <v>2.54</v>
      </c>
      <c r="F11" s="52"/>
      <c r="G11" s="54"/>
    </row>
    <row r="12" spans="2:7" s="49" customFormat="1" ht="15" customHeight="1">
      <c r="B12" s="53">
        <v>30108</v>
      </c>
      <c r="C12" s="53" t="s">
        <v>171</v>
      </c>
      <c r="D12" s="52">
        <v>16.01</v>
      </c>
      <c r="E12" s="52">
        <v>16.01</v>
      </c>
      <c r="F12" s="52"/>
      <c r="G12" s="54"/>
    </row>
    <row r="13" spans="2:7" s="49" customFormat="1" ht="15" customHeight="1">
      <c r="B13" s="53">
        <v>30110</v>
      </c>
      <c r="C13" s="53" t="s">
        <v>172</v>
      </c>
      <c r="D13" s="52">
        <v>5.88</v>
      </c>
      <c r="E13" s="52">
        <v>5.88</v>
      </c>
      <c r="F13" s="52"/>
      <c r="G13" s="54"/>
    </row>
    <row r="14" spans="2:7" s="49" customFormat="1" ht="15" customHeight="1">
      <c r="B14" s="53">
        <v>30112</v>
      </c>
      <c r="C14" s="53" t="s">
        <v>173</v>
      </c>
      <c r="D14" s="52">
        <v>0.58</v>
      </c>
      <c r="E14" s="52">
        <v>0.58</v>
      </c>
      <c r="F14" s="52"/>
      <c r="G14" s="54"/>
    </row>
    <row r="15" spans="2:7" s="49" customFormat="1" ht="15" customHeight="1">
      <c r="B15" s="53">
        <v>30113</v>
      </c>
      <c r="C15" s="53" t="s">
        <v>130</v>
      </c>
      <c r="D15" s="52">
        <v>11.51</v>
      </c>
      <c r="E15" s="52">
        <v>11.51</v>
      </c>
      <c r="F15" s="52"/>
      <c r="G15" s="54"/>
    </row>
    <row r="16" spans="2:7" s="49" customFormat="1" ht="15" customHeight="1">
      <c r="B16" s="53">
        <v>30199</v>
      </c>
      <c r="C16" s="53" t="s">
        <v>174</v>
      </c>
      <c r="D16" s="52">
        <v>1.59</v>
      </c>
      <c r="E16" s="52">
        <v>1.59</v>
      </c>
      <c r="F16" s="52"/>
      <c r="G16" s="54"/>
    </row>
    <row r="17" spans="2:7" s="49" customFormat="1" ht="15" customHeight="1">
      <c r="B17" s="53">
        <v>302</v>
      </c>
      <c r="C17" s="53" t="s">
        <v>175</v>
      </c>
      <c r="D17" s="52">
        <f>F17</f>
        <v>41.62</v>
      </c>
      <c r="E17" s="52"/>
      <c r="F17" s="52">
        <f>SUM(F18:F27)</f>
        <v>41.62</v>
      </c>
      <c r="G17" s="54"/>
    </row>
    <row r="18" spans="2:7" s="49" customFormat="1" ht="15" customHeight="1">
      <c r="B18" s="53">
        <v>30201</v>
      </c>
      <c r="C18" s="53" t="s">
        <v>176</v>
      </c>
      <c r="D18" s="52">
        <f aca="true" t="shared" si="0" ref="D18:D30">F18</f>
        <v>7.35</v>
      </c>
      <c r="E18" s="52"/>
      <c r="F18" s="52">
        <v>7.35</v>
      </c>
      <c r="G18" s="54"/>
    </row>
    <row r="19" spans="2:7" s="49" customFormat="1" ht="15" customHeight="1">
      <c r="B19" s="53">
        <v>30202</v>
      </c>
      <c r="C19" s="53" t="s">
        <v>177</v>
      </c>
      <c r="D19" s="52">
        <f t="shared" si="0"/>
        <v>1.64</v>
      </c>
      <c r="E19" s="52"/>
      <c r="F19" s="52">
        <v>1.64</v>
      </c>
      <c r="G19" s="54"/>
    </row>
    <row r="20" spans="2:7" s="49" customFormat="1" ht="15" customHeight="1">
      <c r="B20" s="53">
        <v>30207</v>
      </c>
      <c r="C20" s="53" t="s">
        <v>178</v>
      </c>
      <c r="D20" s="52">
        <f t="shared" si="0"/>
        <v>1.24</v>
      </c>
      <c r="E20" s="52"/>
      <c r="F20" s="52">
        <v>1.24</v>
      </c>
      <c r="G20" s="54"/>
    </row>
    <row r="21" spans="2:7" s="49" customFormat="1" ht="15" customHeight="1">
      <c r="B21" s="53">
        <v>30211</v>
      </c>
      <c r="C21" s="53" t="s">
        <v>179</v>
      </c>
      <c r="D21" s="52">
        <f t="shared" si="0"/>
        <v>4.96</v>
      </c>
      <c r="E21" s="52"/>
      <c r="F21" s="52">
        <v>4.96</v>
      </c>
      <c r="G21" s="54"/>
    </row>
    <row r="22" spans="2:7" s="49" customFormat="1" ht="15" customHeight="1">
      <c r="B22" s="53">
        <v>30214</v>
      </c>
      <c r="C22" s="53" t="s">
        <v>180</v>
      </c>
      <c r="D22" s="52">
        <f t="shared" si="0"/>
        <v>1.06</v>
      </c>
      <c r="E22" s="52"/>
      <c r="F22" s="52">
        <v>1.06</v>
      </c>
      <c r="G22" s="54"/>
    </row>
    <row r="23" spans="2:7" s="49" customFormat="1" ht="15" customHeight="1">
      <c r="B23" s="53">
        <v>30216</v>
      </c>
      <c r="C23" s="53" t="s">
        <v>181</v>
      </c>
      <c r="D23" s="52">
        <f t="shared" si="0"/>
        <v>0.43</v>
      </c>
      <c r="E23" s="52"/>
      <c r="F23" s="52">
        <v>0.43</v>
      </c>
      <c r="G23" s="54"/>
    </row>
    <row r="24" spans="2:7" s="49" customFormat="1" ht="15" customHeight="1">
      <c r="B24" s="53">
        <v>30228</v>
      </c>
      <c r="C24" s="53" t="s">
        <v>182</v>
      </c>
      <c r="D24" s="52">
        <f t="shared" si="0"/>
        <v>3</v>
      </c>
      <c r="E24" s="52"/>
      <c r="F24" s="52">
        <v>3</v>
      </c>
      <c r="G24" s="54"/>
    </row>
    <row r="25" spans="2:7" s="49" customFormat="1" ht="15" customHeight="1">
      <c r="B25" s="53">
        <v>30229</v>
      </c>
      <c r="C25" s="53" t="s">
        <v>183</v>
      </c>
      <c r="D25" s="52">
        <f t="shared" si="0"/>
        <v>6.84</v>
      </c>
      <c r="E25" s="52"/>
      <c r="F25" s="52">
        <v>6.84</v>
      </c>
      <c r="G25" s="54"/>
    </row>
    <row r="26" spans="2:7" s="49" customFormat="1" ht="15" customHeight="1">
      <c r="B26" s="53">
        <v>30239</v>
      </c>
      <c r="C26" s="53" t="s">
        <v>184</v>
      </c>
      <c r="D26" s="52">
        <f t="shared" si="0"/>
        <v>14.8</v>
      </c>
      <c r="E26" s="52"/>
      <c r="F26" s="52">
        <v>14.8</v>
      </c>
      <c r="G26" s="54"/>
    </row>
    <row r="27" spans="2:7" s="49" customFormat="1" ht="15" customHeight="1">
      <c r="B27" s="53">
        <v>30299</v>
      </c>
      <c r="C27" s="53" t="s">
        <v>185</v>
      </c>
      <c r="D27" s="52">
        <f t="shared" si="0"/>
        <v>0.3</v>
      </c>
      <c r="E27" s="52"/>
      <c r="F27" s="52">
        <v>0.3</v>
      </c>
      <c r="G27" s="54"/>
    </row>
    <row r="28" spans="2:7" ht="15" customHeight="1">
      <c r="B28" s="28" t="s">
        <v>186</v>
      </c>
      <c r="C28" s="28"/>
      <c r="D28" s="28"/>
      <c r="E28" s="28"/>
      <c r="F28" s="28"/>
      <c r="G28" s="28"/>
    </row>
    <row r="29" spans="2:7" ht="15" customHeight="1">
      <c r="B29" s="55" t="s">
        <v>81</v>
      </c>
      <c r="C29" s="56"/>
      <c r="D29" s="56"/>
      <c r="E29" s="56"/>
      <c r="F29" s="56"/>
      <c r="G29" s="56"/>
    </row>
  </sheetData>
  <sheetProtection/>
  <mergeCells count="9">
    <mergeCell ref="B1:G1"/>
    <mergeCell ref="B3:C3"/>
    <mergeCell ref="B4:C4"/>
    <mergeCell ref="B6:C6"/>
    <mergeCell ref="B28:G28"/>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scale="96"/>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workbookViewId="0" topLeftCell="A1">
      <selection activeCell="E14" sqref="E14"/>
    </sheetView>
  </sheetViews>
  <sheetFormatPr defaultColWidth="9.16015625" defaultRowHeight="12.75" customHeight="1"/>
  <cols>
    <col min="2" max="2" width="13.16015625" style="0" customWidth="1"/>
    <col min="3" max="3" width="25.66015625" style="0" customWidth="1"/>
    <col min="4" max="4" width="21.66015625" style="0" customWidth="1"/>
    <col min="5" max="5" width="18.66015625" style="0" customWidth="1"/>
    <col min="6" max="6" width="21.33203125" style="0" customWidth="1"/>
    <col min="7" max="7" width="24.33203125" style="0" customWidth="1"/>
    <col min="8" max="8" width="23" style="0" customWidth="1"/>
    <col min="9" max="9" width="14.16015625" style="0" customWidth="1"/>
    <col min="10" max="10" width="14.66015625" style="0" customWidth="1"/>
    <col min="11" max="11" width="13.66015625" style="0" customWidth="1"/>
    <col min="12" max="13" width="11.83203125" style="0" customWidth="1"/>
  </cols>
  <sheetData>
    <row r="1" spans="2:13" ht="68.25" customHeight="1">
      <c r="B1" s="34" t="s">
        <v>25</v>
      </c>
      <c r="C1" s="34"/>
      <c r="D1" s="34"/>
      <c r="E1" s="34"/>
      <c r="F1" s="34"/>
      <c r="G1" s="34"/>
      <c r="H1" s="34"/>
      <c r="I1" s="34"/>
      <c r="J1" s="34"/>
      <c r="K1" s="45"/>
      <c r="L1" s="45"/>
      <c r="M1" s="45"/>
    </row>
    <row r="2" spans="3:13" ht="27.75" customHeight="1">
      <c r="C2" s="35"/>
      <c r="D2" s="35"/>
      <c r="E2" s="35"/>
      <c r="F2" s="35"/>
      <c r="G2" s="35"/>
      <c r="H2" s="35"/>
      <c r="I2" s="35"/>
      <c r="J2" s="46" t="s">
        <v>187</v>
      </c>
      <c r="K2" s="45"/>
      <c r="L2" s="45"/>
      <c r="M2" s="45"/>
    </row>
    <row r="3" spans="2:12" ht="14.25" customHeight="1">
      <c r="B3" s="3" t="s">
        <v>34</v>
      </c>
      <c r="C3" s="3"/>
      <c r="D3" s="36"/>
      <c r="E3" s="36"/>
      <c r="F3" s="36"/>
      <c r="G3" s="36"/>
      <c r="H3" s="36"/>
      <c r="I3" s="36"/>
      <c r="J3" s="47" t="s">
        <v>35</v>
      </c>
      <c r="K3" s="48"/>
      <c r="L3" s="48"/>
    </row>
    <row r="4" spans="2:10" ht="25.5" customHeight="1">
      <c r="B4" s="37" t="s">
        <v>188</v>
      </c>
      <c r="C4" s="38" t="s">
        <v>189</v>
      </c>
      <c r="D4" s="38"/>
      <c r="E4" s="38"/>
      <c r="F4" s="38"/>
      <c r="G4" s="38"/>
      <c r="H4" s="38"/>
      <c r="I4" s="38" t="s">
        <v>190</v>
      </c>
      <c r="J4" s="38" t="s">
        <v>191</v>
      </c>
    </row>
    <row r="5" spans="2:10" ht="23.25" customHeight="1">
      <c r="B5" s="39"/>
      <c r="C5" s="38" t="s">
        <v>159</v>
      </c>
      <c r="D5" s="38" t="s">
        <v>192</v>
      </c>
      <c r="E5" s="38" t="s">
        <v>193</v>
      </c>
      <c r="F5" s="38" t="s">
        <v>194</v>
      </c>
      <c r="G5" s="38"/>
      <c r="H5" s="38"/>
      <c r="I5" s="38"/>
      <c r="J5" s="38"/>
    </row>
    <row r="6" spans="2:10" ht="38.25" customHeight="1">
      <c r="B6" s="39"/>
      <c r="C6" s="38"/>
      <c r="D6" s="38"/>
      <c r="E6" s="38"/>
      <c r="F6" s="5" t="s">
        <v>159</v>
      </c>
      <c r="G6" s="5" t="s">
        <v>195</v>
      </c>
      <c r="H6" s="5" t="s">
        <v>196</v>
      </c>
      <c r="I6" s="38"/>
      <c r="J6" s="38"/>
    </row>
    <row r="7" spans="2:10" ht="19.5" customHeight="1">
      <c r="B7" s="40"/>
      <c r="C7" s="11">
        <v>1</v>
      </c>
      <c r="D7" s="11">
        <v>2</v>
      </c>
      <c r="E7" s="11">
        <v>3</v>
      </c>
      <c r="F7" s="11">
        <v>4</v>
      </c>
      <c r="G7" s="11">
        <v>5</v>
      </c>
      <c r="H7" s="11">
        <v>6</v>
      </c>
      <c r="I7" s="11">
        <v>7</v>
      </c>
      <c r="J7" s="11">
        <v>8</v>
      </c>
    </row>
    <row r="8" spans="2:10" ht="19.5" customHeight="1">
      <c r="B8" s="41" t="s">
        <v>197</v>
      </c>
      <c r="C8" s="42">
        <v>0.64</v>
      </c>
      <c r="D8" s="42">
        <v>0</v>
      </c>
      <c r="E8" s="42">
        <v>0.64</v>
      </c>
      <c r="F8" s="42"/>
      <c r="G8" s="42"/>
      <c r="H8" s="42"/>
      <c r="I8" s="42">
        <v>1.4</v>
      </c>
      <c r="J8" s="42">
        <v>0.5</v>
      </c>
    </row>
    <row r="9" spans="2:10" ht="19.5" customHeight="1">
      <c r="B9" s="41" t="s">
        <v>39</v>
      </c>
      <c r="C9" s="42">
        <v>0.12</v>
      </c>
      <c r="D9" s="42"/>
      <c r="E9" s="42">
        <v>0.12</v>
      </c>
      <c r="F9" s="42"/>
      <c r="G9" s="42"/>
      <c r="H9" s="42"/>
      <c r="I9" s="42">
        <v>0</v>
      </c>
      <c r="J9" s="42">
        <v>0.43</v>
      </c>
    </row>
    <row r="10" spans="1:10" ht="19.5" customHeight="1">
      <c r="A10" s="43"/>
      <c r="B10" s="40"/>
      <c r="C10" s="16"/>
      <c r="D10" s="16"/>
      <c r="E10" s="16"/>
      <c r="F10" s="16"/>
      <c r="G10" s="16"/>
      <c r="H10" s="16"/>
      <c r="I10" s="16"/>
      <c r="J10" s="16"/>
    </row>
    <row r="11" spans="2:10" ht="33.75" customHeight="1">
      <c r="B11" s="44" t="s">
        <v>198</v>
      </c>
      <c r="C11" s="44"/>
      <c r="D11" s="44"/>
      <c r="E11" s="44"/>
      <c r="F11" s="44"/>
      <c r="G11" s="44"/>
      <c r="H11" s="44"/>
      <c r="I11" s="44"/>
      <c r="J11" s="44"/>
    </row>
  </sheetData>
  <sheetProtection/>
  <mergeCells count="11">
    <mergeCell ref="B1:J1"/>
    <mergeCell ref="B3:C3"/>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cy</cp:lastModifiedBy>
  <cp:lastPrinted>2017-06-19T01:48:46Z</cp:lastPrinted>
  <dcterms:created xsi:type="dcterms:W3CDTF">2016-01-19T03:04:57Z</dcterms:created>
  <dcterms:modified xsi:type="dcterms:W3CDTF">2021-11-18T00:16:51Z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0E897B7CEBAF4893B4EF9B7EF854B1E8</vt:lpwstr>
  </property>
</Properties>
</file>